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S:\OPP\8. POLÍTICA DE DADOS ABERTOS DA POLÍCIA PENAL\2025\dados encaminhados pelos setores 1º sem de 2025\à publicar\"/>
    </mc:Choice>
  </mc:AlternateContent>
  <xr:revisionPtr revIDLastSave="0" documentId="13_ncr:1_{7DF5B1FD-4958-45D9-8AFC-DC64F1F476EE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Escolta" sheetId="1" r:id="rId1"/>
    <sheet name="Audiência" sheetId="2" r:id="rId2"/>
    <sheet name="Base dados mensal" sheetId="5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9" i="5" l="1"/>
  <c r="G29" i="5"/>
  <c r="F29" i="5"/>
  <c r="E29" i="5"/>
  <c r="D29" i="5"/>
  <c r="C29" i="5"/>
  <c r="I28" i="5"/>
  <c r="I27" i="5"/>
  <c r="I26" i="5"/>
  <c r="I25" i="5"/>
  <c r="I24" i="5"/>
  <c r="I23" i="5"/>
  <c r="I22" i="5"/>
  <c r="H18" i="5"/>
  <c r="G18" i="5"/>
  <c r="F18" i="5"/>
  <c r="E18" i="5"/>
  <c r="D18" i="5"/>
  <c r="C18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C9" i="2"/>
  <c r="D3" i="2" s="1"/>
  <c r="I29" i="5" l="1"/>
  <c r="I18" i="5"/>
  <c r="J24" i="5"/>
  <c r="J26" i="5"/>
  <c r="J25" i="5"/>
  <c r="J27" i="5"/>
  <c r="J28" i="5"/>
  <c r="I17" i="5"/>
  <c r="J16" i="5" s="1"/>
  <c r="J23" i="5"/>
  <c r="D8" i="2"/>
  <c r="D7" i="2"/>
  <c r="D6" i="2"/>
  <c r="D5" i="2"/>
  <c r="D4" i="2"/>
  <c r="J14" i="5" l="1"/>
  <c r="J13" i="5"/>
  <c r="J12" i="5"/>
  <c r="J11" i="5"/>
  <c r="J10" i="5"/>
  <c r="J8" i="5"/>
  <c r="J6" i="5"/>
  <c r="J2" i="5"/>
  <c r="J15" i="5"/>
  <c r="J29" i="5"/>
  <c r="J7" i="5"/>
  <c r="J9" i="5"/>
  <c r="J3" i="5"/>
  <c r="J5" i="5"/>
  <c r="J4" i="5"/>
  <c r="D2" i="2"/>
  <c r="D9" i="2"/>
  <c r="J17" i="5" l="1"/>
  <c r="C17" i="1" l="1"/>
  <c r="D2" i="1" s="1"/>
  <c r="D12" i="1" l="1"/>
  <c r="D8" i="1"/>
  <c r="D4" i="1"/>
  <c r="D16" i="1"/>
  <c r="D13" i="1"/>
  <c r="D10" i="1"/>
  <c r="D6" i="1"/>
  <c r="D3" i="1"/>
  <c r="D15" i="1"/>
  <c r="D14" i="1"/>
  <c r="D11" i="1"/>
  <c r="D9" i="1"/>
  <c r="D7" i="1"/>
  <c r="D5" i="1"/>
  <c r="D17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rptListaEscoltaporUP (6)" description="Conexão com a consulta 'rptListaEscoltaporUP (6)' na pasta de trabalho." type="5" refreshedVersion="8" background="1" saveData="1">
    <dbPr connection="Provider=Microsoft.Mashup.OleDb.1;Data Source=$Workbook$;Location=&quot;rptListaEscoltaporUP (6)&quot;;Extended Properties=&quot;&quot;" command="SELECT * FROM [rptListaEscoltaporUP (6)]"/>
  </connection>
</connections>
</file>

<file path=xl/sharedStrings.xml><?xml version="1.0" encoding="utf-8"?>
<sst xmlns="http://schemas.openxmlformats.org/spreadsheetml/2006/main" count="77" uniqueCount="45">
  <si>
    <t>Nº</t>
  </si>
  <si>
    <t>SOLICITAÇÕES DE ESCOLTAS</t>
  </si>
  <si>
    <t>QUANTIDADE</t>
  </si>
  <si>
    <t xml:space="preserve"> (%)</t>
  </si>
  <si>
    <t>Audiência realizada por videoconferência</t>
  </si>
  <si>
    <t>Retorno de pernoite</t>
  </si>
  <si>
    <t>Pernoite</t>
  </si>
  <si>
    <t>Transferência</t>
  </si>
  <si>
    <t>Exame</t>
  </si>
  <si>
    <t>Identificação Criminal</t>
  </si>
  <si>
    <t>Recambiamento</t>
  </si>
  <si>
    <t>Oitiva</t>
  </si>
  <si>
    <t>Escolta Social</t>
  </si>
  <si>
    <t>Apoio e PTM's</t>
  </si>
  <si>
    <t>Operações</t>
  </si>
  <si>
    <t>Total</t>
  </si>
  <si>
    <t>Alvará após solicitação</t>
  </si>
  <si>
    <t>SOLICITAÇÃO DE AUDIÊNCIA PRESENCIAL</t>
  </si>
  <si>
    <t xml:space="preserve"> Solicitada presencialmente</t>
  </si>
  <si>
    <t>Realizada presencial</t>
  </si>
  <si>
    <t>Presencial convertida em videoconferencia</t>
  </si>
  <si>
    <t>Canceladas DERP</t>
  </si>
  <si>
    <t>Canceladas pelo Fórum</t>
  </si>
  <si>
    <t>Evadido, Morto, Foragido, Domiciliar  Custodiado em Estado, Recusa</t>
  </si>
  <si>
    <t>Custodia Hospitalar</t>
  </si>
  <si>
    <r>
      <t>Audiência</t>
    </r>
    <r>
      <rPr>
        <sz val="12"/>
        <rFont val="Calibri"/>
        <family val="2"/>
        <scheme val="minor"/>
      </rPr>
      <t xml:space="preserve"> solicitada presencialmente</t>
    </r>
  </si>
  <si>
    <t>Recap</t>
  </si>
  <si>
    <t xml:space="preserve"> Velório</t>
  </si>
  <si>
    <t>JANEIRO</t>
  </si>
  <si>
    <t>FEVEREIRO</t>
  </si>
  <si>
    <t>MARÇO</t>
  </si>
  <si>
    <t>ABRIL</t>
  </si>
  <si>
    <t>MAIO</t>
  </si>
  <si>
    <t>JUNHO</t>
  </si>
  <si>
    <t xml:space="preserve">TOTAL </t>
  </si>
  <si>
    <r>
      <rPr>
        <b/>
        <sz val="12"/>
        <rFont val="Arial"/>
        <family val="2"/>
      </rPr>
      <t>Audiência</t>
    </r>
    <r>
      <rPr>
        <sz val="12"/>
        <rFont val="Arial"/>
        <family val="2"/>
      </rPr>
      <t xml:space="preserve"> solicitadas presencialmente</t>
    </r>
  </si>
  <si>
    <t>Velório</t>
  </si>
  <si>
    <t xml:space="preserve">Oitiva   </t>
  </si>
  <si>
    <t>Apoio/PTM's/CIODES/motim</t>
  </si>
  <si>
    <t>Cumprimento de Mandado/recaptura</t>
  </si>
  <si>
    <t>C. Hospitalar</t>
  </si>
  <si>
    <t>TOTAL ANUAL</t>
  </si>
  <si>
    <t>Total MENSAL</t>
  </si>
  <si>
    <t>TOTAL DE SOLICITAÇÕES DE AUDIÊNCIAS PRESENCIAIS 1º SEMENTRE 2025</t>
  </si>
  <si>
    <t>TOTAL DE SOLICITAÇÕES DE ESCOLTAS 1º SEMENTRE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</si>
</sst>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"/>
    </font>
    <font>
      <sz val="10"/>
      <name val="MS Sans Serif"/>
      <charset val="1"/>
    </font>
    <font>
      <sz val="10"/>
      <name val="Arial"/>
      <family val="2"/>
      <charset val="1"/>
    </font>
    <font>
      <sz val="10"/>
      <color rgb="FF000000"/>
      <name val="Times New Roman"/>
      <family val="1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sz val="13"/>
      <name val="Arial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5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6" tint="0.39988402966399123"/>
        <bgColor rgb="FFD0CE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9C9C9"/>
      </patternFill>
    </fill>
    <fill>
      <patternFill patternType="solid">
        <fgColor theme="0"/>
        <bgColor rgb="FFFFD966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D0CECE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9C9C9"/>
      </patternFill>
    </fill>
    <fill>
      <patternFill patternType="solid">
        <fgColor theme="0" tint="-0.14999847407452621"/>
        <bgColor rgb="FFF2F2F2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86">
    <xf numFmtId="0" fontId="0" fillId="0" borderId="0" xfId="0"/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8" xfId="0" applyBorder="1"/>
    <xf numFmtId="0" fontId="7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10" fontId="7" fillId="0" borderId="6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10" fontId="7" fillId="0" borderId="9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10" fontId="10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0" fontId="10" fillId="0" borderId="11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3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7" fillId="0" borderId="8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10" fontId="7" fillId="0" borderId="8" xfId="1" applyNumberFormat="1" applyFont="1" applyBorder="1" applyAlignment="1">
      <alignment horizontal="center"/>
    </xf>
    <xf numFmtId="0" fontId="14" fillId="0" borderId="8" xfId="1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10" fontId="7" fillId="0" borderId="8" xfId="0" applyNumberFormat="1" applyFont="1" applyBorder="1" applyAlignment="1">
      <alignment horizontal="center" vertical="center"/>
    </xf>
    <xf numFmtId="0" fontId="11" fillId="5" borderId="8" xfId="1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10" fontId="8" fillId="2" borderId="8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6" fillId="7" borderId="8" xfId="0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17" fillId="0" borderId="8" xfId="0" applyFont="1" applyBorder="1" applyAlignment="1">
      <alignment horizontal="center" wrapText="1"/>
    </xf>
    <xf numFmtId="0" fontId="20" fillId="4" borderId="8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0" fillId="6" borderId="8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9" fillId="8" borderId="8" xfId="1" applyFont="1" applyFill="1" applyBorder="1" applyAlignment="1">
      <alignment horizontal="center"/>
    </xf>
    <xf numFmtId="0" fontId="5" fillId="10" borderId="8" xfId="1" applyFont="1" applyFill="1" applyBorder="1" applyAlignment="1">
      <alignment horizontal="center"/>
    </xf>
    <xf numFmtId="0" fontId="19" fillId="10" borderId="8" xfId="1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17" fillId="0" borderId="8" xfId="0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10" fontId="18" fillId="0" borderId="8" xfId="0" applyNumberFormat="1" applyFont="1" applyBorder="1" applyAlignment="1">
      <alignment horizontal="center"/>
    </xf>
    <xf numFmtId="0" fontId="20" fillId="0" borderId="8" xfId="0" applyFont="1" applyBorder="1" applyAlignment="1">
      <alignment horizontal="center" wrapText="1"/>
    </xf>
    <xf numFmtId="10" fontId="19" fillId="0" borderId="8" xfId="0" applyNumberFormat="1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15" fillId="0" borderId="8" xfId="0" applyFont="1" applyBorder="1"/>
    <xf numFmtId="0" fontId="8" fillId="8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 wrapText="1"/>
    </xf>
    <xf numFmtId="0" fontId="7" fillId="11" borderId="2" xfId="0" applyFont="1" applyFill="1" applyBorder="1"/>
    <xf numFmtId="0" fontId="7" fillId="11" borderId="3" xfId="0" applyFont="1" applyFill="1" applyBorder="1" applyAlignment="1">
      <alignment horizontal="center"/>
    </xf>
    <xf numFmtId="0" fontId="8" fillId="11" borderId="13" xfId="0" applyFont="1" applyFill="1" applyBorder="1" applyAlignment="1">
      <alignment horizontal="center"/>
    </xf>
    <xf numFmtId="0" fontId="11" fillId="11" borderId="14" xfId="0" applyFont="1" applyFill="1" applyBorder="1" applyAlignment="1">
      <alignment horizontal="center"/>
    </xf>
    <xf numFmtId="0" fontId="12" fillId="11" borderId="14" xfId="0" applyFont="1" applyFill="1" applyBorder="1" applyAlignment="1">
      <alignment horizontal="center"/>
    </xf>
    <xf numFmtId="10" fontId="8" fillId="11" borderId="15" xfId="0" applyNumberFormat="1" applyFont="1" applyFill="1" applyBorder="1" applyAlignment="1">
      <alignment horizontal="center"/>
    </xf>
    <xf numFmtId="0" fontId="7" fillId="11" borderId="8" xfId="1" applyFont="1" applyFill="1" applyBorder="1" applyAlignment="1">
      <alignment horizontal="center"/>
    </xf>
    <xf numFmtId="0" fontId="11" fillId="12" borderId="8" xfId="1" applyFont="1" applyFill="1" applyBorder="1" applyAlignment="1">
      <alignment horizontal="center"/>
    </xf>
    <xf numFmtId="0" fontId="8" fillId="13" borderId="8" xfId="1" applyFont="1" applyFill="1" applyBorder="1" applyAlignment="1">
      <alignment horizontal="center"/>
    </xf>
    <xf numFmtId="10" fontId="8" fillId="13" borderId="8" xfId="1" applyNumberFormat="1" applyFont="1" applyFill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19" fillId="8" borderId="3" xfId="0" applyFont="1" applyFill="1" applyBorder="1" applyAlignment="1">
      <alignment horizontal="center"/>
    </xf>
    <xf numFmtId="0" fontId="19" fillId="8" borderId="8" xfId="0" applyFont="1" applyFill="1" applyBorder="1" applyAlignment="1">
      <alignment horizontal="center"/>
    </xf>
    <xf numFmtId="0" fontId="8" fillId="9" borderId="8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70AD47"/>
      <rgbColor rgb="FFC9C9C9"/>
      <rgbColor rgb="FFFFFF00"/>
      <rgbColor rgb="FFFF66CC"/>
      <rgbColor rgb="FF8CC168"/>
      <rgbColor rgb="FF806000"/>
      <rgbColor rgb="FF43682B"/>
      <rgbColor rgb="FF335AA1"/>
      <rgbColor rgb="FF997300"/>
      <rgbColor rgb="FFC08E00"/>
      <rgbColor rgb="FF327DC2"/>
      <rgbColor rgb="FFB7B7B7"/>
      <rgbColor rgb="FF848484"/>
      <rgbColor rgb="FF8FAADC"/>
      <rgbColor rgb="FF9E480E"/>
      <rgbColor rgb="FFF2F2F2"/>
      <rgbColor rgb="FFE7E6E6"/>
      <rgbColor rgb="FF535353"/>
      <rgbColor rgb="FFF1975A"/>
      <rgbColor rgb="FF255E91"/>
      <rgbColor rgb="FFD0CECE"/>
      <rgbColor rgb="FFA9D18E"/>
      <rgbColor rgb="FFFFCCFF"/>
      <rgbColor rgb="FFFFCD33"/>
      <rgbColor rgb="FF698ED0"/>
      <rgbColor rgb="FFB4CDA3"/>
      <rgbColor rgb="FFED7D31"/>
      <rgbColor rgb="FF00B050"/>
      <rgbColor rgb="FFFFD966"/>
      <rgbColor rgb="FF7CAFDD"/>
      <rgbColor rgb="FFD9D9D9"/>
      <rgbColor rgb="FFDBDBDB"/>
      <rgbColor rgb="FFFFDE59"/>
      <rgbColor rgb="FF9DC3E6"/>
      <rgbColor rgb="FFF4B183"/>
      <rgbColor rgb="FFB3B3B3"/>
      <rgbColor rgb="FFFAC090"/>
      <rgbColor rgb="FF4472C4"/>
      <rgbColor rgb="FF5B9BD5"/>
      <rgbColor rgb="FF92D050"/>
      <rgbColor rgb="FFFFC000"/>
      <rgbColor rgb="FFCC9A00"/>
      <rgbColor rgb="FFD26012"/>
      <rgbColor rgb="FF636363"/>
      <rgbColor rgb="FFA5A5A5"/>
      <rgbColor rgb="FF203864"/>
      <rgbColor rgb="FF5A8A39"/>
      <rgbColor rgb="FF1F4E79"/>
      <rgbColor rgb="FF385623"/>
      <rgbColor rgb="FF843C0B"/>
      <rgbColor rgb="FF595959"/>
      <rgbColor rgb="FF264478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235000704558184E-2"/>
          <c:y val="8.3665718927085672E-2"/>
          <c:w val="0.8314484843270098"/>
          <c:h val="0.8326685621458286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87C-49E1-BF91-C52E5933E9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87C-49E1-BF91-C52E5933E98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87C-49E1-BF91-C52E5933E98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87C-49E1-BF91-C52E5933E98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87C-49E1-BF91-C52E5933E98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87C-49E1-BF91-C52E5933E98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87C-49E1-BF91-C52E5933E98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887C-49E1-BF91-C52E5933E98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887C-49E1-BF91-C52E5933E98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887C-49E1-BF91-C52E5933E98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887C-49E1-BF91-C52E5933E98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887C-49E1-BF91-C52E5933E98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887C-49E1-BF91-C52E5933E98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887C-49E1-BF91-C52E5933E98C}"/>
              </c:ext>
            </c:extLst>
          </c:dPt>
          <c:dPt>
            <c:idx val="14"/>
            <c:bubble3D val="0"/>
            <c:explosion val="21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887C-49E1-BF91-C52E5933E98C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Escolta!$B$2:$B$16</c:f>
              <c:strCache>
                <c:ptCount val="15"/>
                <c:pt idx="0">
                  <c:v>Audiência solicitada presencialmente</c:v>
                </c:pt>
                <c:pt idx="1">
                  <c:v>Audiência realizada por videoconferência</c:v>
                </c:pt>
                <c:pt idx="2">
                  <c:v>Retorno de pernoite</c:v>
                </c:pt>
                <c:pt idx="3">
                  <c:v>Pernoite</c:v>
                </c:pt>
                <c:pt idx="4">
                  <c:v>Transferência</c:v>
                </c:pt>
                <c:pt idx="5">
                  <c:v>Exame</c:v>
                </c:pt>
                <c:pt idx="6">
                  <c:v>Identificação Criminal</c:v>
                </c:pt>
                <c:pt idx="7">
                  <c:v>Recambiamento</c:v>
                </c:pt>
                <c:pt idx="8">
                  <c:v> Velório</c:v>
                </c:pt>
                <c:pt idx="9">
                  <c:v>Oitiva</c:v>
                </c:pt>
                <c:pt idx="10">
                  <c:v>Escolta Social</c:v>
                </c:pt>
                <c:pt idx="11">
                  <c:v>Apoio e PTM's</c:v>
                </c:pt>
                <c:pt idx="12">
                  <c:v>Operações</c:v>
                </c:pt>
                <c:pt idx="13">
                  <c:v>Recap</c:v>
                </c:pt>
                <c:pt idx="14">
                  <c:v>Custodia Hospitalar</c:v>
                </c:pt>
              </c:strCache>
            </c:strRef>
          </c:cat>
          <c:val>
            <c:numRef>
              <c:f>Escolta!$C$2:$C$16</c:f>
              <c:numCache>
                <c:formatCode>General</c:formatCode>
                <c:ptCount val="15"/>
                <c:pt idx="0">
                  <c:v>3089</c:v>
                </c:pt>
                <c:pt idx="1">
                  <c:v>5427</c:v>
                </c:pt>
                <c:pt idx="2">
                  <c:v>108</c:v>
                </c:pt>
                <c:pt idx="3">
                  <c:v>147</c:v>
                </c:pt>
                <c:pt idx="4">
                  <c:v>296</c:v>
                </c:pt>
                <c:pt idx="5">
                  <c:v>158</c:v>
                </c:pt>
                <c:pt idx="6">
                  <c:v>0</c:v>
                </c:pt>
                <c:pt idx="7">
                  <c:v>83</c:v>
                </c:pt>
                <c:pt idx="8">
                  <c:v>25</c:v>
                </c:pt>
                <c:pt idx="9">
                  <c:v>9</c:v>
                </c:pt>
                <c:pt idx="10">
                  <c:v>0</c:v>
                </c:pt>
                <c:pt idx="11">
                  <c:v>445</c:v>
                </c:pt>
                <c:pt idx="12">
                  <c:v>18</c:v>
                </c:pt>
                <c:pt idx="13">
                  <c:v>13</c:v>
                </c:pt>
                <c:pt idx="14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3-4ACB-BD1A-AA812C01BB1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887C-49E1-BF91-C52E5933E9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887C-49E1-BF91-C52E5933E98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887C-49E1-BF91-C52E5933E98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887C-49E1-BF91-C52E5933E98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887C-49E1-BF91-C52E5933E98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887C-49E1-BF91-C52E5933E98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887C-49E1-BF91-C52E5933E98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887C-49E1-BF91-C52E5933E98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887C-49E1-BF91-C52E5933E98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887C-49E1-BF91-C52E5933E98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887C-49E1-BF91-C52E5933E98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887C-49E1-BF91-C52E5933E98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887C-49E1-BF91-C52E5933E98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887C-49E1-BF91-C52E5933E98C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887C-49E1-BF91-C52E5933E9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Escolta!$B$2:$B$16</c:f>
              <c:strCache>
                <c:ptCount val="15"/>
                <c:pt idx="0">
                  <c:v>Audiência solicitada presencialmente</c:v>
                </c:pt>
                <c:pt idx="1">
                  <c:v>Audiência realizada por videoconferência</c:v>
                </c:pt>
                <c:pt idx="2">
                  <c:v>Retorno de pernoite</c:v>
                </c:pt>
                <c:pt idx="3">
                  <c:v>Pernoite</c:v>
                </c:pt>
                <c:pt idx="4">
                  <c:v>Transferência</c:v>
                </c:pt>
                <c:pt idx="5">
                  <c:v>Exame</c:v>
                </c:pt>
                <c:pt idx="6">
                  <c:v>Identificação Criminal</c:v>
                </c:pt>
                <c:pt idx="7">
                  <c:v>Recambiamento</c:v>
                </c:pt>
                <c:pt idx="8">
                  <c:v> Velório</c:v>
                </c:pt>
                <c:pt idx="9">
                  <c:v>Oitiva</c:v>
                </c:pt>
                <c:pt idx="10">
                  <c:v>Escolta Social</c:v>
                </c:pt>
                <c:pt idx="11">
                  <c:v>Apoio e PTM's</c:v>
                </c:pt>
                <c:pt idx="12">
                  <c:v>Operações</c:v>
                </c:pt>
                <c:pt idx="13">
                  <c:v>Recap</c:v>
                </c:pt>
                <c:pt idx="14">
                  <c:v>Custodia Hospitalar</c:v>
                </c:pt>
              </c:strCache>
            </c:strRef>
          </c:cat>
          <c:val>
            <c:numRef>
              <c:f>Escolta!$D$2:$D$16</c:f>
              <c:numCache>
                <c:formatCode>0.00%</c:formatCode>
                <c:ptCount val="15"/>
                <c:pt idx="0">
                  <c:v>0.30538803756796834</c:v>
                </c:pt>
                <c:pt idx="1">
                  <c:v>0.53652990608007911</c:v>
                </c:pt>
                <c:pt idx="2">
                  <c:v>1.0677212061295106E-2</c:v>
                </c:pt>
                <c:pt idx="3">
                  <c:v>1.453287197231834E-2</c:v>
                </c:pt>
                <c:pt idx="4">
                  <c:v>2.926347009391992E-2</c:v>
                </c:pt>
                <c:pt idx="5">
                  <c:v>1.5620365793376174E-2</c:v>
                </c:pt>
                <c:pt idx="6">
                  <c:v>0</c:v>
                </c:pt>
                <c:pt idx="7">
                  <c:v>8.2056351952545722E-3</c:v>
                </c:pt>
                <c:pt idx="8">
                  <c:v>2.4715768660405341E-3</c:v>
                </c:pt>
                <c:pt idx="9">
                  <c:v>8.8976767177459219E-4</c:v>
                </c:pt>
                <c:pt idx="10">
                  <c:v>0</c:v>
                </c:pt>
                <c:pt idx="11">
                  <c:v>4.3994068215521501E-2</c:v>
                </c:pt>
                <c:pt idx="12">
                  <c:v>1.7795353435491844E-3</c:v>
                </c:pt>
                <c:pt idx="13">
                  <c:v>1.2852199703410777E-3</c:v>
                </c:pt>
                <c:pt idx="14">
                  <c:v>2.9362333168561541E-2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3-4ACB-BD1A-AA812C01BB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4472C4"/>
            </a:solidFill>
            <a:ln w="0">
              <a:noFill/>
            </a:ln>
          </c:spPr>
          <c:explosion val="18"/>
          <c:dPt>
            <c:idx val="0"/>
            <c:bubble3D val="0"/>
            <c:spPr>
              <a:solidFill>
                <a:srgbClr val="4472C4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CC56-4A45-90F3-43584C3A43B5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CC56-4A45-90F3-43584C3A43B5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CC56-4A45-90F3-43584C3A43B5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CC56-4A45-90F3-43584C3A43B5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CC56-4A45-90F3-43584C3A43B5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CC56-4A45-90F3-43584C3A43B5}"/>
              </c:ext>
            </c:extLst>
          </c:dPt>
          <c:dLbls>
            <c:dLbl>
              <c:idx val="2"/>
              <c:layout>
                <c:manualLayout>
                  <c:x val="-2.0736132711249401E-2"/>
                  <c:y val="0.119305856832972"/>
                </c:manualLayout>
              </c:layout>
              <c:dLblPos val="outEnd"/>
              <c:showLegendKey val="0"/>
              <c:showVal val="1"/>
              <c:showCatName val="1"/>
              <c:showSerName val="0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56-4A45-90F3-43584C3A43B5}"/>
                </c:ext>
              </c:extLst>
            </c:dLbl>
            <c:dLbl>
              <c:idx val="4"/>
              <c:layout>
                <c:manualLayout>
                  <c:x val="9.5904613789528304E-2"/>
                  <c:y val="0"/>
                </c:manualLayout>
              </c:layout>
              <c:dLblPos val="outEnd"/>
              <c:showLegendKey val="0"/>
              <c:showVal val="1"/>
              <c:showCatName val="1"/>
              <c:showSerName val="0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56-4A45-90F3-43584C3A43B5}"/>
                </c:ext>
              </c:extLst>
            </c:dLbl>
            <c:dLbl>
              <c:idx val="5"/>
              <c:layout>
                <c:manualLayout>
                  <c:x val="0.25660964230171102"/>
                  <c:y val="0"/>
                </c:manualLayout>
              </c:layout>
              <c:dLblPos val="outEnd"/>
              <c:showLegendKey val="0"/>
              <c:showVal val="1"/>
              <c:showCatName val="1"/>
              <c:showSerName val="0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C56-4A45-90F3-43584C3A43B5}"/>
                </c:ext>
              </c:extLst>
            </c:dLbl>
            <c:spPr>
              <a:solidFill>
                <a:srgbClr val="FFFFFF"/>
              </a:solidFill>
            </c:spPr>
            <c:txPr>
              <a:bodyPr wrap="square"/>
              <a:lstStyle/>
              <a:p>
                <a:pPr>
                  <a:defRPr sz="900" b="0" u="none" strike="noStrike">
                    <a:solidFill>
                      <a:srgbClr val="595959"/>
                    </a:solidFill>
                    <a:uFillTx/>
                    <a:latin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Audiência!$B$3:$B$8</c:f>
              <c:strCache>
                <c:ptCount val="6"/>
                <c:pt idx="0">
                  <c:v>Realizada presencial</c:v>
                </c:pt>
                <c:pt idx="1">
                  <c:v>Presencial convertida em videoconferencia</c:v>
                </c:pt>
                <c:pt idx="2">
                  <c:v>Canceladas DERP</c:v>
                </c:pt>
                <c:pt idx="3">
                  <c:v>Canceladas pelo Fórum</c:v>
                </c:pt>
                <c:pt idx="4">
                  <c:v>Alvará após solicitação</c:v>
                </c:pt>
                <c:pt idx="5">
                  <c:v>Evadido, Morto, Foragido, Domiciliar  Custodiado em Estado, Recusa</c:v>
                </c:pt>
              </c:strCache>
            </c:strRef>
          </c:cat>
          <c:val>
            <c:numRef>
              <c:f>Audiência!$C$3:$C$8</c:f>
              <c:numCache>
                <c:formatCode>General</c:formatCode>
                <c:ptCount val="6"/>
                <c:pt idx="0">
                  <c:v>2465</c:v>
                </c:pt>
                <c:pt idx="1">
                  <c:v>255</c:v>
                </c:pt>
                <c:pt idx="2">
                  <c:v>17</c:v>
                </c:pt>
                <c:pt idx="3">
                  <c:v>281</c:v>
                </c:pt>
                <c:pt idx="4">
                  <c:v>49</c:v>
                </c:pt>
                <c:pt idx="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C56-4A45-90F3-43584C3A43B5}"/>
            </c:ext>
          </c:extLst>
        </c:ser>
        <c:ser>
          <c:idx val="1"/>
          <c:order val="1"/>
          <c:spPr>
            <a:solidFill>
              <a:srgbClr val="ED7D31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4472C4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E-CC56-4A45-90F3-43584C3A43B5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0-CC56-4A45-90F3-43584C3A43B5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2-CC56-4A45-90F3-43584C3A43B5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4-CC56-4A45-90F3-43584C3A43B5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6-CC56-4A45-90F3-43584C3A43B5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8-CC56-4A45-90F3-43584C3A43B5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C56-4A45-90F3-43584C3A43B5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C56-4A45-90F3-43584C3A43B5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C56-4A45-90F3-43584C3A43B5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C56-4A45-90F3-43584C3A43B5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C56-4A45-90F3-43584C3A43B5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900" b="0" u="none" strike="noStrike">
                      <a:solidFill>
                        <a:srgbClr val="404040"/>
                      </a:solidFill>
                      <a:uFillTx/>
                      <a:latin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C56-4A45-90F3-43584C3A43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u="none" strike="noStrike">
                    <a:solidFill>
                      <a:srgbClr val="404040"/>
                    </a:solidFill>
                    <a:uFillTx/>
                    <a:latin typeface="Calibri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1"/>
            <c:leaderLines>
              <c:spPr>
                <a:ln w="9360">
                  <a:solidFill>
                    <a:srgbClr val="A6A6A6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Audiência!$B$3:$B$8</c:f>
              <c:strCache>
                <c:ptCount val="6"/>
                <c:pt idx="0">
                  <c:v>Realizada presencial</c:v>
                </c:pt>
                <c:pt idx="1">
                  <c:v>Presencial convertida em videoconferencia</c:v>
                </c:pt>
                <c:pt idx="2">
                  <c:v>Canceladas DERP</c:v>
                </c:pt>
                <c:pt idx="3">
                  <c:v>Canceladas pelo Fórum</c:v>
                </c:pt>
                <c:pt idx="4">
                  <c:v>Alvará após solicitação</c:v>
                </c:pt>
                <c:pt idx="5">
                  <c:v>Evadido, Morto, Foragido, Domiciliar  Custodiado em Estado, Recusa</c:v>
                </c:pt>
              </c:strCache>
            </c:strRef>
          </c:cat>
          <c:val>
            <c:numRef>
              <c:f>Audiência!$D$3:$D$8</c:f>
              <c:numCache>
                <c:formatCode>0.00%</c:formatCode>
                <c:ptCount val="6"/>
                <c:pt idx="0">
                  <c:v>0.7979928779540304</c:v>
                </c:pt>
                <c:pt idx="1">
                  <c:v>8.2550987374554866E-2</c:v>
                </c:pt>
                <c:pt idx="2">
                  <c:v>5.5033991583036583E-3</c:v>
                </c:pt>
                <c:pt idx="3">
                  <c:v>9.0967950793136937E-2</c:v>
                </c:pt>
                <c:pt idx="4">
                  <c:v>1.5862738750404663E-2</c:v>
                </c:pt>
                <c:pt idx="5">
                  <c:v>7.12204596956944E-3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C56-4A45-90F3-43584C3A4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u="none" strike="noStrike">
              <a:solidFill>
                <a:srgbClr val="595959"/>
              </a:solidFill>
              <a:uFillTx/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72838</xdr:colOff>
      <xdr:row>0</xdr:row>
      <xdr:rowOff>67236</xdr:rowOff>
    </xdr:from>
    <xdr:to>
      <xdr:col>16</xdr:col>
      <xdr:colOff>358588</xdr:colOff>
      <xdr:row>30</xdr:row>
      <xdr:rowOff>100855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69F8F8A-AC4E-02F8-D286-9C3F471DB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542880</xdr:colOff>
      <xdr:row>0</xdr:row>
      <xdr:rowOff>24840</xdr:rowOff>
    </xdr:from>
    <xdr:to>
      <xdr:col>12</xdr:col>
      <xdr:colOff>565200</xdr:colOff>
      <xdr:row>24</xdr:row>
      <xdr:rowOff>44445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zoomScale="85" zoomScaleNormal="85" workbookViewId="0">
      <selection activeCell="D17" sqref="A17:D17"/>
    </sheetView>
  </sheetViews>
  <sheetFormatPr defaultColWidth="8.7109375" defaultRowHeight="15" customHeight="1" x14ac:dyDescent="0.25"/>
  <cols>
    <col min="2" max="2" width="50.85546875" customWidth="1"/>
    <col min="3" max="3" width="16.140625" customWidth="1"/>
    <col min="4" max="4" width="18" customWidth="1"/>
    <col min="7" max="7" width="13.28515625" customWidth="1"/>
  </cols>
  <sheetData>
    <row r="1" spans="1:7" ht="31.5" x14ac:dyDescent="0.25">
      <c r="A1" s="67" t="s">
        <v>0</v>
      </c>
      <c r="B1" s="68" t="s">
        <v>44</v>
      </c>
      <c r="C1" s="69" t="s">
        <v>2</v>
      </c>
      <c r="D1" s="70" t="s">
        <v>3</v>
      </c>
    </row>
    <row r="2" spans="1:7" ht="17.25" x14ac:dyDescent="0.3">
      <c r="A2" s="4">
        <v>1</v>
      </c>
      <c r="B2" s="5" t="s">
        <v>25</v>
      </c>
      <c r="C2" s="6">
        <v>3089</v>
      </c>
      <c r="D2" s="7">
        <f>SUM(C2/C17)</f>
        <v>0.30538803756796834</v>
      </c>
    </row>
    <row r="3" spans="1:7" ht="17.25" x14ac:dyDescent="0.3">
      <c r="A3" s="8">
        <v>2</v>
      </c>
      <c r="B3" s="9" t="s">
        <v>4</v>
      </c>
      <c r="C3" s="10">
        <v>5427</v>
      </c>
      <c r="D3" s="11">
        <f>SUM(C3/C17)</f>
        <v>0.53652990608007911</v>
      </c>
    </row>
    <row r="4" spans="1:7" ht="17.25" x14ac:dyDescent="0.3">
      <c r="A4" s="8">
        <v>3</v>
      </c>
      <c r="B4" s="12" t="s">
        <v>5</v>
      </c>
      <c r="C4" s="10">
        <v>108</v>
      </c>
      <c r="D4" s="11">
        <f>SUM(C4/C17)</f>
        <v>1.0677212061295106E-2</v>
      </c>
      <c r="F4" s="2"/>
      <c r="G4" s="2"/>
    </row>
    <row r="5" spans="1:7" ht="17.25" x14ac:dyDescent="0.3">
      <c r="A5" s="8">
        <v>4</v>
      </c>
      <c r="B5" s="9" t="s">
        <v>6</v>
      </c>
      <c r="C5" s="10">
        <v>147</v>
      </c>
      <c r="D5" s="11">
        <f>SUM(C5/C17)</f>
        <v>1.453287197231834E-2</v>
      </c>
      <c r="F5" s="2"/>
      <c r="G5" s="2"/>
    </row>
    <row r="6" spans="1:7" ht="17.25" x14ac:dyDescent="0.3">
      <c r="A6" s="8">
        <v>5</v>
      </c>
      <c r="B6" s="9" t="s">
        <v>7</v>
      </c>
      <c r="C6" s="10">
        <v>296</v>
      </c>
      <c r="D6" s="11">
        <f>SUM(C6/C17)</f>
        <v>2.926347009391992E-2</v>
      </c>
      <c r="F6" s="2"/>
      <c r="G6" s="2"/>
    </row>
    <row r="7" spans="1:7" ht="17.25" x14ac:dyDescent="0.3">
      <c r="A7" s="8">
        <v>6</v>
      </c>
      <c r="B7" s="9" t="s">
        <v>8</v>
      </c>
      <c r="C7" s="10">
        <v>158</v>
      </c>
      <c r="D7" s="11">
        <f>SUM(C7/C17)</f>
        <v>1.5620365793376174E-2</v>
      </c>
      <c r="F7" s="2"/>
      <c r="G7" s="2"/>
    </row>
    <row r="8" spans="1:7" ht="17.25" x14ac:dyDescent="0.3">
      <c r="A8" s="8">
        <v>7</v>
      </c>
      <c r="B8" s="9" t="s">
        <v>9</v>
      </c>
      <c r="C8" s="10">
        <v>0</v>
      </c>
      <c r="D8" s="13">
        <f>SUM(C8/C17)</f>
        <v>0</v>
      </c>
      <c r="F8" s="2"/>
      <c r="G8" s="2"/>
    </row>
    <row r="9" spans="1:7" ht="17.25" x14ac:dyDescent="0.3">
      <c r="A9" s="8">
        <v>8</v>
      </c>
      <c r="B9" s="14" t="s">
        <v>10</v>
      </c>
      <c r="C9" s="15">
        <v>83</v>
      </c>
      <c r="D9" s="16">
        <f>SUM(C9/C17)</f>
        <v>8.2056351952545722E-3</v>
      </c>
      <c r="F9" s="2"/>
      <c r="G9" s="2"/>
    </row>
    <row r="10" spans="1:7" ht="17.25" x14ac:dyDescent="0.3">
      <c r="A10" s="17">
        <v>9</v>
      </c>
      <c r="B10" s="14" t="s">
        <v>27</v>
      </c>
      <c r="C10" s="10">
        <v>25</v>
      </c>
      <c r="D10" s="16">
        <f>SUM(C10/C17)</f>
        <v>2.4715768660405341E-3</v>
      </c>
      <c r="F10" s="2"/>
    </row>
    <row r="11" spans="1:7" ht="17.25" x14ac:dyDescent="0.3">
      <c r="A11" s="17">
        <v>10</v>
      </c>
      <c r="B11" s="14" t="s">
        <v>11</v>
      </c>
      <c r="C11" s="10">
        <v>9</v>
      </c>
      <c r="D11" s="16">
        <f>SUM(C11/C17)</f>
        <v>8.8976767177459219E-4</v>
      </c>
      <c r="F11" s="2"/>
    </row>
    <row r="12" spans="1:7" ht="17.25" x14ac:dyDescent="0.3">
      <c r="A12" s="17">
        <v>11</v>
      </c>
      <c r="B12" s="14" t="s">
        <v>12</v>
      </c>
      <c r="C12" s="18">
        <v>0</v>
      </c>
      <c r="D12" s="16">
        <f>SUM(C12/C17)</f>
        <v>0</v>
      </c>
      <c r="F12" s="2"/>
    </row>
    <row r="13" spans="1:7" ht="17.25" x14ac:dyDescent="0.3">
      <c r="A13" s="8">
        <v>12</v>
      </c>
      <c r="B13" s="9" t="s">
        <v>13</v>
      </c>
      <c r="C13" s="35">
        <v>445</v>
      </c>
      <c r="D13" s="13">
        <f>SUM(C13/C17)</f>
        <v>4.3994068215521501E-2</v>
      </c>
      <c r="F13" s="2"/>
    </row>
    <row r="14" spans="1:7" ht="17.25" x14ac:dyDescent="0.3">
      <c r="A14" s="8">
        <v>13</v>
      </c>
      <c r="B14" s="9" t="s">
        <v>14</v>
      </c>
      <c r="C14" s="35">
        <v>18</v>
      </c>
      <c r="D14" s="13">
        <f>SUM(C14/C17)</f>
        <v>1.7795353435491844E-3</v>
      </c>
      <c r="F14" s="2"/>
    </row>
    <row r="15" spans="1:7" ht="17.25" x14ac:dyDescent="0.3">
      <c r="A15" s="17">
        <v>14</v>
      </c>
      <c r="B15" s="19" t="s">
        <v>26</v>
      </c>
      <c r="C15" s="35">
        <v>13</v>
      </c>
      <c r="D15" s="16">
        <f>SUM(C15/C17)</f>
        <v>1.2852199703410777E-3</v>
      </c>
      <c r="F15" s="2"/>
    </row>
    <row r="16" spans="1:7" ht="18" thickBot="1" x14ac:dyDescent="0.35">
      <c r="A16" s="20">
        <v>15</v>
      </c>
      <c r="B16" s="21" t="s">
        <v>24</v>
      </c>
      <c r="C16" s="10">
        <v>297</v>
      </c>
      <c r="D16" s="16">
        <f>SUM(C16/C17)</f>
        <v>2.9362333168561541E-2</v>
      </c>
      <c r="F16" s="2"/>
    </row>
    <row r="17" spans="1:6" ht="18" thickBot="1" x14ac:dyDescent="0.35">
      <c r="A17" s="71">
        <v>16</v>
      </c>
      <c r="B17" s="72" t="s">
        <v>15</v>
      </c>
      <c r="C17" s="73">
        <f>SUM(C2:C16)</f>
        <v>10115</v>
      </c>
      <c r="D17" s="74">
        <f>SUM(D2:D16)</f>
        <v>1</v>
      </c>
      <c r="F17" s="2"/>
    </row>
    <row r="18" spans="1:6" ht="15.75" x14ac:dyDescent="0.25">
      <c r="A18" s="38"/>
    </row>
    <row r="19" spans="1:6" ht="16.5" x14ac:dyDescent="0.25">
      <c r="F19" s="2"/>
    </row>
    <row r="21" spans="1:6" x14ac:dyDescent="0.25"/>
    <row r="22" spans="1:6" x14ac:dyDescent="0.25"/>
    <row r="23" spans="1:6" x14ac:dyDescent="0.25"/>
    <row r="24" spans="1:6" x14ac:dyDescent="0.25"/>
    <row r="25" spans="1:6" x14ac:dyDescent="0.25"/>
    <row r="26" spans="1:6" x14ac:dyDescent="0.25"/>
    <row r="27" spans="1:6" x14ac:dyDescent="0.25"/>
    <row r="28" spans="1:6" x14ac:dyDescent="0.25"/>
    <row r="29" spans="1:6" x14ac:dyDescent="0.25"/>
    <row r="30" spans="1:6" x14ac:dyDescent="0.25"/>
    <row r="31" spans="1:6" x14ac:dyDescent="0.25"/>
    <row r="32" spans="1:6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zoomScaleNormal="100" workbookViewId="0">
      <selection activeCell="D9" sqref="A9:D9"/>
    </sheetView>
  </sheetViews>
  <sheetFormatPr defaultColWidth="8.7109375" defaultRowHeight="15" customHeight="1" x14ac:dyDescent="0.25"/>
  <cols>
    <col min="2" max="2" width="42.28515625" customWidth="1"/>
    <col min="3" max="3" width="18.7109375" customWidth="1"/>
    <col min="4" max="4" width="14.5703125" customWidth="1"/>
  </cols>
  <sheetData>
    <row r="1" spans="1:4" ht="32.25" thickBot="1" x14ac:dyDescent="0.3">
      <c r="A1" s="22" t="s">
        <v>0</v>
      </c>
      <c r="B1" s="23" t="s">
        <v>43</v>
      </c>
      <c r="C1" s="24" t="s">
        <v>2</v>
      </c>
      <c r="D1" s="25" t="s">
        <v>3</v>
      </c>
    </row>
    <row r="2" spans="1:4" ht="20.25" thickBot="1" x14ac:dyDescent="0.3">
      <c r="A2" s="26">
        <v>1</v>
      </c>
      <c r="B2" s="27" t="s">
        <v>18</v>
      </c>
      <c r="C2" s="5">
        <v>3089</v>
      </c>
      <c r="D2" s="36">
        <f>SUM(D3:D8)</f>
        <v>1</v>
      </c>
    </row>
    <row r="3" spans="1:4" ht="15.75" x14ac:dyDescent="0.25">
      <c r="A3" s="28">
        <v>2</v>
      </c>
      <c r="B3" s="29" t="s">
        <v>19</v>
      </c>
      <c r="C3" s="37">
        <v>2465</v>
      </c>
      <c r="D3" s="30">
        <f>SUM(C3/C9)</f>
        <v>0.7979928779540304</v>
      </c>
    </row>
    <row r="4" spans="1:4" ht="15.75" x14ac:dyDescent="0.25">
      <c r="A4" s="28">
        <v>3</v>
      </c>
      <c r="B4" s="31" t="s">
        <v>20</v>
      </c>
      <c r="C4" s="32">
        <v>255</v>
      </c>
      <c r="D4" s="30">
        <f>SUM(C4/C9)</f>
        <v>8.2550987374554866E-2</v>
      </c>
    </row>
    <row r="5" spans="1:4" ht="15.75" x14ac:dyDescent="0.25">
      <c r="A5" s="28">
        <v>4</v>
      </c>
      <c r="B5" s="31" t="s">
        <v>21</v>
      </c>
      <c r="C5" s="32">
        <v>17</v>
      </c>
      <c r="D5" s="30">
        <f>SUM(C5/C9)</f>
        <v>5.5033991583036583E-3</v>
      </c>
    </row>
    <row r="6" spans="1:4" ht="15.75" x14ac:dyDescent="0.25">
      <c r="A6" s="28">
        <v>5</v>
      </c>
      <c r="B6" s="31" t="s">
        <v>22</v>
      </c>
      <c r="C6" s="32">
        <v>281</v>
      </c>
      <c r="D6" s="33">
        <f>SUM(C6/C9)</f>
        <v>9.0967950793136937E-2</v>
      </c>
    </row>
    <row r="7" spans="1:4" ht="15.75" x14ac:dyDescent="0.25">
      <c r="A7" s="28">
        <v>6</v>
      </c>
      <c r="B7" s="31" t="s">
        <v>16</v>
      </c>
      <c r="C7" s="32">
        <v>49</v>
      </c>
      <c r="D7" s="33">
        <f>SUM(C7/C9)</f>
        <v>1.5862738750404663E-2</v>
      </c>
    </row>
    <row r="8" spans="1:4" ht="31.5" x14ac:dyDescent="0.25">
      <c r="A8" s="26">
        <v>7</v>
      </c>
      <c r="B8" s="31" t="s">
        <v>23</v>
      </c>
      <c r="C8" s="32">
        <v>22</v>
      </c>
      <c r="D8" s="33">
        <f>SUM(C8/C9)</f>
        <v>7.12204596956944E-3</v>
      </c>
    </row>
    <row r="9" spans="1:4" ht="15.75" x14ac:dyDescent="0.25">
      <c r="A9" s="75">
        <v>8</v>
      </c>
      <c r="B9" s="76" t="s">
        <v>15</v>
      </c>
      <c r="C9" s="77">
        <f>SUM(C3:C8)</f>
        <v>3089</v>
      </c>
      <c r="D9" s="78">
        <f>SUM(D3:D8)</f>
        <v>1</v>
      </c>
    </row>
    <row r="27" x14ac:dyDescent="0.25"/>
    <row r="28" x14ac:dyDescent="0.25"/>
    <row r="29" x14ac:dyDescent="0.25"/>
    <row r="30" x14ac:dyDescent="0.25"/>
    <row r="31" x14ac:dyDescent="0.25"/>
  </sheetData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ECA9F-73F4-4789-A765-B509C0C4FF0E}">
  <dimension ref="A1:J29"/>
  <sheetViews>
    <sheetView tabSelected="1" workbookViewId="0">
      <selection activeCell="N21" sqref="N21"/>
    </sheetView>
  </sheetViews>
  <sheetFormatPr defaultRowHeight="15" x14ac:dyDescent="0.25"/>
  <cols>
    <col min="2" max="2" width="37" customWidth="1"/>
    <col min="3" max="3" width="12.28515625" customWidth="1"/>
    <col min="4" max="4" width="13" customWidth="1"/>
    <col min="5" max="5" width="11.140625" customWidth="1"/>
    <col min="6" max="6" width="10.7109375" customWidth="1"/>
    <col min="7" max="7" width="11.140625" customWidth="1"/>
    <col min="8" max="8" width="12.140625" customWidth="1"/>
    <col min="10" max="10" width="11.7109375" customWidth="1"/>
  </cols>
  <sheetData>
    <row r="1" spans="1:10" ht="15.75" x14ac:dyDescent="0.25">
      <c r="A1" s="80" t="s">
        <v>0</v>
      </c>
      <c r="B1" s="81" t="s">
        <v>1</v>
      </c>
      <c r="C1" s="82" t="s">
        <v>28</v>
      </c>
      <c r="D1" s="82" t="s">
        <v>29</v>
      </c>
      <c r="E1" s="82" t="s">
        <v>30</v>
      </c>
      <c r="F1" s="82" t="s">
        <v>31</v>
      </c>
      <c r="G1" s="82" t="s">
        <v>32</v>
      </c>
      <c r="H1" s="82" t="s">
        <v>33</v>
      </c>
      <c r="I1" s="53" t="s">
        <v>34</v>
      </c>
      <c r="J1" s="83" t="s">
        <v>3</v>
      </c>
    </row>
    <row r="2" spans="1:10" ht="31.5" x14ac:dyDescent="0.25">
      <c r="A2" s="54">
        <v>1</v>
      </c>
      <c r="B2" s="41" t="s">
        <v>35</v>
      </c>
      <c r="C2" s="40">
        <v>217</v>
      </c>
      <c r="D2" s="44">
        <v>601</v>
      </c>
      <c r="E2" s="44">
        <v>544</v>
      </c>
      <c r="F2" s="44">
        <v>551</v>
      </c>
      <c r="G2" s="42">
        <v>610</v>
      </c>
      <c r="H2" s="42">
        <v>566</v>
      </c>
      <c r="I2" s="39">
        <f t="shared" ref="I2:I16" si="0">SUM(C2:H2)</f>
        <v>3089</v>
      </c>
      <c r="J2" s="55">
        <f>SUM(I2/I17)</f>
        <v>0.30538803756796834</v>
      </c>
    </row>
    <row r="3" spans="1:10" ht="30.75" x14ac:dyDescent="0.25">
      <c r="A3" s="54">
        <v>2</v>
      </c>
      <c r="B3" s="41" t="s">
        <v>4</v>
      </c>
      <c r="C3" s="42">
        <v>537</v>
      </c>
      <c r="D3" s="43">
        <v>1211</v>
      </c>
      <c r="E3" s="43">
        <v>1082</v>
      </c>
      <c r="F3" s="43">
        <v>850</v>
      </c>
      <c r="G3" s="42">
        <v>682</v>
      </c>
      <c r="H3" s="42">
        <v>1065</v>
      </c>
      <c r="I3" s="39">
        <f t="shared" si="0"/>
        <v>5427</v>
      </c>
      <c r="J3" s="55">
        <f>SUM(I3/I17)</f>
        <v>0.53652990608007911</v>
      </c>
    </row>
    <row r="4" spans="1:10" ht="16.5" x14ac:dyDescent="0.25">
      <c r="A4" s="54">
        <v>4</v>
      </c>
      <c r="B4" s="41" t="s">
        <v>5</v>
      </c>
      <c r="C4" s="40">
        <v>5</v>
      </c>
      <c r="D4" s="44">
        <v>16</v>
      </c>
      <c r="E4" s="44">
        <v>25</v>
      </c>
      <c r="F4" s="44">
        <v>34</v>
      </c>
      <c r="G4" s="42">
        <v>19</v>
      </c>
      <c r="H4" s="42">
        <v>9</v>
      </c>
      <c r="I4" s="39">
        <f t="shared" si="0"/>
        <v>108</v>
      </c>
      <c r="J4" s="55">
        <f>SUM(I4/I17)</f>
        <v>1.0677212061295106E-2</v>
      </c>
    </row>
    <row r="5" spans="1:10" ht="16.5" x14ac:dyDescent="0.25">
      <c r="A5" s="54">
        <v>5</v>
      </c>
      <c r="B5" s="41" t="s">
        <v>6</v>
      </c>
      <c r="C5" s="40">
        <v>12</v>
      </c>
      <c r="D5" s="44">
        <v>22</v>
      </c>
      <c r="E5" s="44">
        <v>38</v>
      </c>
      <c r="F5" s="44">
        <v>36</v>
      </c>
      <c r="G5" s="42">
        <v>27</v>
      </c>
      <c r="H5" s="42">
        <v>12</v>
      </c>
      <c r="I5" s="39">
        <f t="shared" si="0"/>
        <v>147</v>
      </c>
      <c r="J5" s="55">
        <f>SUM(I5/I17)</f>
        <v>1.453287197231834E-2</v>
      </c>
    </row>
    <row r="6" spans="1:10" ht="16.5" x14ac:dyDescent="0.25">
      <c r="A6" s="54">
        <v>6</v>
      </c>
      <c r="B6" s="41" t="s">
        <v>7</v>
      </c>
      <c r="C6" s="40">
        <v>44</v>
      </c>
      <c r="D6" s="44">
        <v>80</v>
      </c>
      <c r="E6" s="44">
        <v>38</v>
      </c>
      <c r="F6" s="44">
        <v>59</v>
      </c>
      <c r="G6" s="42">
        <v>44</v>
      </c>
      <c r="H6" s="42">
        <v>31</v>
      </c>
      <c r="I6" s="39">
        <f t="shared" si="0"/>
        <v>296</v>
      </c>
      <c r="J6" s="55">
        <f>SUM(I6/I17)</f>
        <v>2.926347009391992E-2</v>
      </c>
    </row>
    <row r="7" spans="1:10" ht="16.5" x14ac:dyDescent="0.25">
      <c r="A7" s="54">
        <v>7</v>
      </c>
      <c r="B7" s="41" t="s">
        <v>8</v>
      </c>
      <c r="C7" s="40">
        <v>21</v>
      </c>
      <c r="D7" s="44">
        <v>29</v>
      </c>
      <c r="E7" s="44">
        <v>27</v>
      </c>
      <c r="F7" s="44">
        <v>22</v>
      </c>
      <c r="G7" s="42">
        <v>47</v>
      </c>
      <c r="H7" s="42">
        <v>12</v>
      </c>
      <c r="I7" s="39">
        <f t="shared" si="0"/>
        <v>158</v>
      </c>
      <c r="J7" s="55">
        <f>SUM(I7/I17)</f>
        <v>1.5620365793376174E-2</v>
      </c>
    </row>
    <row r="8" spans="1:10" ht="16.5" x14ac:dyDescent="0.25">
      <c r="A8" s="54">
        <v>8</v>
      </c>
      <c r="B8" s="41" t="s">
        <v>9</v>
      </c>
      <c r="C8" s="40">
        <v>0</v>
      </c>
      <c r="D8" s="44">
        <v>0</v>
      </c>
      <c r="E8" s="44">
        <v>0</v>
      </c>
      <c r="F8" s="44">
        <v>0</v>
      </c>
      <c r="G8" s="42">
        <v>0</v>
      </c>
      <c r="H8" s="42">
        <v>0</v>
      </c>
      <c r="I8" s="39">
        <f t="shared" si="0"/>
        <v>0</v>
      </c>
      <c r="J8" s="56">
        <f>SUM(I8/I17)</f>
        <v>0</v>
      </c>
    </row>
    <row r="9" spans="1:10" ht="16.5" x14ac:dyDescent="0.25">
      <c r="A9" s="54">
        <v>9</v>
      </c>
      <c r="B9" s="41" t="s">
        <v>10</v>
      </c>
      <c r="C9" s="42">
        <v>12</v>
      </c>
      <c r="D9" s="45">
        <v>6</v>
      </c>
      <c r="E9" s="45">
        <v>7</v>
      </c>
      <c r="F9" s="45">
        <v>22</v>
      </c>
      <c r="G9" s="46">
        <v>18</v>
      </c>
      <c r="H9" s="46">
        <v>18</v>
      </c>
      <c r="I9" s="39">
        <f t="shared" si="0"/>
        <v>83</v>
      </c>
      <c r="J9" s="56">
        <f>SUM(I9/I17)</f>
        <v>8.2056351952545722E-3</v>
      </c>
    </row>
    <row r="10" spans="1:10" ht="16.5" x14ac:dyDescent="0.25">
      <c r="A10" s="54">
        <v>10</v>
      </c>
      <c r="B10" s="41" t="s">
        <v>36</v>
      </c>
      <c r="C10" s="40">
        <v>6</v>
      </c>
      <c r="D10" s="44">
        <v>4</v>
      </c>
      <c r="E10" s="44">
        <v>2</v>
      </c>
      <c r="F10" s="44">
        <v>4</v>
      </c>
      <c r="G10" s="42">
        <v>6</v>
      </c>
      <c r="H10" s="42">
        <v>3</v>
      </c>
      <c r="I10" s="39">
        <f t="shared" si="0"/>
        <v>25</v>
      </c>
      <c r="J10" s="56">
        <f>SUM(I10/I17)</f>
        <v>2.4715768660405341E-3</v>
      </c>
    </row>
    <row r="11" spans="1:10" ht="16.5" x14ac:dyDescent="0.25">
      <c r="A11" s="54">
        <v>11</v>
      </c>
      <c r="B11" s="41" t="s">
        <v>37</v>
      </c>
      <c r="C11" s="40">
        <v>1</v>
      </c>
      <c r="D11" s="44">
        <v>0</v>
      </c>
      <c r="E11" s="44">
        <v>2</v>
      </c>
      <c r="F11" s="44">
        <v>1</v>
      </c>
      <c r="G11" s="42">
        <v>1</v>
      </c>
      <c r="H11" s="42">
        <v>4</v>
      </c>
      <c r="I11" s="39">
        <f t="shared" si="0"/>
        <v>9</v>
      </c>
      <c r="J11" s="56">
        <f>SUM(I11/I17)</f>
        <v>8.8976767177459219E-4</v>
      </c>
    </row>
    <row r="12" spans="1:10" ht="16.5" x14ac:dyDescent="0.25">
      <c r="A12" s="54">
        <v>12</v>
      </c>
      <c r="B12" s="41" t="s">
        <v>12</v>
      </c>
      <c r="C12" s="42">
        <v>0</v>
      </c>
      <c r="D12" s="45">
        <v>0</v>
      </c>
      <c r="E12" s="45">
        <v>0</v>
      </c>
      <c r="F12" s="45">
        <v>0</v>
      </c>
      <c r="G12" s="46">
        <v>0</v>
      </c>
      <c r="H12" s="46">
        <v>0</v>
      </c>
      <c r="I12" s="39">
        <f t="shared" si="0"/>
        <v>0</v>
      </c>
      <c r="J12" s="56">
        <f>SUM(I12/I17)</f>
        <v>0</v>
      </c>
    </row>
    <row r="13" spans="1:10" ht="16.5" x14ac:dyDescent="0.25">
      <c r="A13" s="54">
        <v>13</v>
      </c>
      <c r="B13" s="41" t="s">
        <v>38</v>
      </c>
      <c r="C13" s="42">
        <v>73</v>
      </c>
      <c r="D13" s="43">
        <v>51</v>
      </c>
      <c r="E13" s="43">
        <v>66</v>
      </c>
      <c r="F13" s="43">
        <v>76</v>
      </c>
      <c r="G13" s="47">
        <v>100</v>
      </c>
      <c r="H13" s="47">
        <v>79</v>
      </c>
      <c r="I13" s="39">
        <f t="shared" si="0"/>
        <v>445</v>
      </c>
      <c r="J13" s="56">
        <f>SUM(I13/I17)</f>
        <v>4.3994068215521501E-2</v>
      </c>
    </row>
    <row r="14" spans="1:10" ht="16.5" x14ac:dyDescent="0.25">
      <c r="A14" s="54">
        <v>14</v>
      </c>
      <c r="B14" s="41" t="s">
        <v>14</v>
      </c>
      <c r="C14" s="42">
        <v>3</v>
      </c>
      <c r="D14" s="43">
        <v>4</v>
      </c>
      <c r="E14" s="43">
        <v>2</v>
      </c>
      <c r="F14" s="43">
        <v>0</v>
      </c>
      <c r="G14" s="47">
        <v>8</v>
      </c>
      <c r="H14" s="47">
        <v>1</v>
      </c>
      <c r="I14" s="39">
        <f t="shared" si="0"/>
        <v>18</v>
      </c>
      <c r="J14" s="56">
        <f>SUM(I14/I17)</f>
        <v>1.7795353435491844E-3</v>
      </c>
    </row>
    <row r="15" spans="1:10" ht="33" x14ac:dyDescent="0.25">
      <c r="A15" s="54">
        <v>15</v>
      </c>
      <c r="B15" s="57" t="s">
        <v>39</v>
      </c>
      <c r="C15" s="42">
        <v>1</v>
      </c>
      <c r="D15" s="43">
        <v>0</v>
      </c>
      <c r="E15" s="43">
        <v>0</v>
      </c>
      <c r="F15" s="43">
        <v>6</v>
      </c>
      <c r="G15" s="47">
        <v>3</v>
      </c>
      <c r="H15" s="47">
        <v>3</v>
      </c>
      <c r="I15" s="39">
        <f t="shared" si="0"/>
        <v>13</v>
      </c>
      <c r="J15" s="56">
        <f>SUM(I15/I17)</f>
        <v>1.2852199703410777E-3</v>
      </c>
    </row>
    <row r="16" spans="1:10" ht="16.5" x14ac:dyDescent="0.25">
      <c r="A16" s="54">
        <v>16</v>
      </c>
      <c r="B16" s="41" t="s">
        <v>40</v>
      </c>
      <c r="C16" s="3"/>
      <c r="D16" s="3"/>
      <c r="E16" s="3"/>
      <c r="F16" s="43">
        <v>22</v>
      </c>
      <c r="G16" s="42">
        <v>15</v>
      </c>
      <c r="H16" s="42">
        <v>260</v>
      </c>
      <c r="I16" s="39">
        <f t="shared" si="0"/>
        <v>297</v>
      </c>
      <c r="J16" s="56">
        <f>SUM(I16/I17)</f>
        <v>2.9362333168561541E-2</v>
      </c>
    </row>
    <row r="17" spans="1:10" ht="16.5" x14ac:dyDescent="0.25">
      <c r="A17" s="54">
        <v>17</v>
      </c>
      <c r="B17" s="79" t="s">
        <v>41</v>
      </c>
      <c r="C17" s="79"/>
      <c r="D17" s="79"/>
      <c r="E17" s="79"/>
      <c r="F17" s="79"/>
      <c r="G17" s="79"/>
      <c r="H17" s="79"/>
      <c r="I17" s="39">
        <f>SUM(I2:I16)</f>
        <v>10115</v>
      </c>
      <c r="J17" s="58">
        <f>SUM(J2:J16)</f>
        <v>1</v>
      </c>
    </row>
    <row r="18" spans="1:10" ht="16.5" x14ac:dyDescent="0.25">
      <c r="A18" s="59">
        <v>18</v>
      </c>
      <c r="B18" s="60" t="s">
        <v>42</v>
      </c>
      <c r="C18" s="61">
        <f t="shared" ref="C18:H18" si="1">SUM(C2:C16)</f>
        <v>932</v>
      </c>
      <c r="D18" s="61">
        <f t="shared" si="1"/>
        <v>2024</v>
      </c>
      <c r="E18" s="61">
        <f t="shared" si="1"/>
        <v>1833</v>
      </c>
      <c r="F18" s="61">
        <f t="shared" si="1"/>
        <v>1683</v>
      </c>
      <c r="G18" s="61">
        <f t="shared" si="1"/>
        <v>1580</v>
      </c>
      <c r="H18" s="61">
        <f t="shared" si="1"/>
        <v>2063</v>
      </c>
      <c r="I18" s="62">
        <f>SUM(C18:H18)</f>
        <v>10115</v>
      </c>
      <c r="J18" s="63"/>
    </row>
    <row r="21" spans="1:10" ht="31.5" x14ac:dyDescent="0.25">
      <c r="A21" s="84" t="s">
        <v>0</v>
      </c>
      <c r="B21" s="85" t="s">
        <v>17</v>
      </c>
      <c r="C21" s="64" t="s">
        <v>28</v>
      </c>
      <c r="D21" s="64" t="s">
        <v>29</v>
      </c>
      <c r="E21" s="64" t="s">
        <v>30</v>
      </c>
      <c r="F21" s="64" t="s">
        <v>31</v>
      </c>
      <c r="G21" s="64" t="s">
        <v>32</v>
      </c>
      <c r="H21" s="64" t="s">
        <v>33</v>
      </c>
      <c r="I21" s="64" t="s">
        <v>34</v>
      </c>
      <c r="J21" s="84" t="s">
        <v>3</v>
      </c>
    </row>
    <row r="22" spans="1:10" ht="19.5" x14ac:dyDescent="0.25">
      <c r="A22" s="54">
        <v>1</v>
      </c>
      <c r="B22" s="27" t="s">
        <v>18</v>
      </c>
      <c r="C22" s="59">
        <v>217</v>
      </c>
      <c r="D22" s="65">
        <v>601</v>
      </c>
      <c r="E22" s="65">
        <v>544</v>
      </c>
      <c r="F22" s="65">
        <v>551</v>
      </c>
      <c r="G22" s="59">
        <v>610</v>
      </c>
      <c r="H22" s="59">
        <v>566</v>
      </c>
      <c r="I22" s="39">
        <f t="shared" ref="I22:I28" si="2">SUM(C22:H22)</f>
        <v>3089</v>
      </c>
      <c r="J22" s="55">
        <v>1</v>
      </c>
    </row>
    <row r="23" spans="1:10" ht="16.5" x14ac:dyDescent="0.25">
      <c r="A23" s="54">
        <v>2</v>
      </c>
      <c r="B23" s="29" t="s">
        <v>19</v>
      </c>
      <c r="C23" s="54">
        <v>196</v>
      </c>
      <c r="D23" s="66">
        <v>520</v>
      </c>
      <c r="E23" s="66">
        <v>423</v>
      </c>
      <c r="F23" s="1">
        <v>441</v>
      </c>
      <c r="G23" s="54">
        <v>544</v>
      </c>
      <c r="H23" s="54">
        <v>341</v>
      </c>
      <c r="I23" s="39">
        <f t="shared" si="2"/>
        <v>2465</v>
      </c>
      <c r="J23" s="55">
        <f>SUM(I23/I29)</f>
        <v>0.7979928779540304</v>
      </c>
    </row>
    <row r="24" spans="1:10" ht="31.5" x14ac:dyDescent="0.25">
      <c r="A24" s="54">
        <v>4</v>
      </c>
      <c r="B24" s="31" t="s">
        <v>20</v>
      </c>
      <c r="C24" s="48">
        <v>2</v>
      </c>
      <c r="D24" s="49">
        <v>21</v>
      </c>
      <c r="E24" s="49">
        <v>48</v>
      </c>
      <c r="F24" s="49">
        <v>17</v>
      </c>
      <c r="G24" s="48">
        <v>6</v>
      </c>
      <c r="H24" s="48">
        <v>161</v>
      </c>
      <c r="I24" s="39">
        <f t="shared" si="2"/>
        <v>255</v>
      </c>
      <c r="J24" s="55">
        <f>SUM(I24/I29)</f>
        <v>8.2550987374554866E-2</v>
      </c>
    </row>
    <row r="25" spans="1:10" ht="16.5" x14ac:dyDescent="0.25">
      <c r="A25" s="54">
        <v>5</v>
      </c>
      <c r="B25" s="31" t="s">
        <v>21</v>
      </c>
      <c r="C25" s="48">
        <v>0</v>
      </c>
      <c r="D25" s="49">
        <v>3</v>
      </c>
      <c r="E25" s="49">
        <v>0</v>
      </c>
      <c r="F25" s="49">
        <v>3</v>
      </c>
      <c r="G25" s="48">
        <v>3</v>
      </c>
      <c r="H25" s="48">
        <v>8</v>
      </c>
      <c r="I25" s="39">
        <f t="shared" si="2"/>
        <v>17</v>
      </c>
      <c r="J25" s="55">
        <f>SUM(I25/I29)</f>
        <v>5.5033991583036583E-3</v>
      </c>
    </row>
    <row r="26" spans="1:10" ht="16.5" x14ac:dyDescent="0.25">
      <c r="A26" s="54">
        <v>6</v>
      </c>
      <c r="B26" s="31" t="s">
        <v>22</v>
      </c>
      <c r="C26" s="48">
        <v>13</v>
      </c>
      <c r="D26" s="49">
        <v>45</v>
      </c>
      <c r="E26" s="49">
        <v>60</v>
      </c>
      <c r="F26" s="49">
        <v>76</v>
      </c>
      <c r="G26" s="48">
        <v>47</v>
      </c>
      <c r="H26" s="48">
        <v>40</v>
      </c>
      <c r="I26" s="39">
        <f t="shared" si="2"/>
        <v>281</v>
      </c>
      <c r="J26" s="55">
        <f>SUM(I26/I29)</f>
        <v>9.0967950793136937E-2</v>
      </c>
    </row>
    <row r="27" spans="1:10" ht="16.5" x14ac:dyDescent="0.25">
      <c r="A27" s="54">
        <v>7</v>
      </c>
      <c r="B27" s="31" t="s">
        <v>16</v>
      </c>
      <c r="C27" s="48">
        <v>5</v>
      </c>
      <c r="D27" s="49">
        <v>8</v>
      </c>
      <c r="E27" s="49">
        <v>7</v>
      </c>
      <c r="F27" s="49">
        <v>9</v>
      </c>
      <c r="G27" s="48">
        <v>6</v>
      </c>
      <c r="H27" s="48">
        <v>14</v>
      </c>
      <c r="I27" s="39">
        <f t="shared" si="2"/>
        <v>49</v>
      </c>
      <c r="J27" s="55">
        <f>SUM(I27/I29)</f>
        <v>1.5862738750404663E-2</v>
      </c>
    </row>
    <row r="28" spans="1:10" ht="31.5" x14ac:dyDescent="0.25">
      <c r="A28" s="54">
        <v>8</v>
      </c>
      <c r="B28" s="31" t="s">
        <v>23</v>
      </c>
      <c r="C28" s="48">
        <v>1</v>
      </c>
      <c r="D28" s="49">
        <v>4</v>
      </c>
      <c r="E28" s="49">
        <v>6</v>
      </c>
      <c r="F28" s="49">
        <v>5</v>
      </c>
      <c r="G28" s="48">
        <v>4</v>
      </c>
      <c r="H28" s="48">
        <v>2</v>
      </c>
      <c r="I28" s="39">
        <f t="shared" si="2"/>
        <v>22</v>
      </c>
      <c r="J28" s="56">
        <f>SUM(I28/I29)</f>
        <v>7.12204596956944E-3</v>
      </c>
    </row>
    <row r="29" spans="1:10" ht="16.5" x14ac:dyDescent="0.25">
      <c r="A29" s="54">
        <v>9</v>
      </c>
      <c r="B29" s="34" t="s">
        <v>15</v>
      </c>
      <c r="C29" s="50">
        <f t="shared" ref="C29:H29" si="3">SUM(C23:C28)</f>
        <v>217</v>
      </c>
      <c r="D29" s="51">
        <f t="shared" si="3"/>
        <v>601</v>
      </c>
      <c r="E29" s="51">
        <f t="shared" si="3"/>
        <v>544</v>
      </c>
      <c r="F29" s="51">
        <f t="shared" si="3"/>
        <v>551</v>
      </c>
      <c r="G29" s="52">
        <f t="shared" si="3"/>
        <v>610</v>
      </c>
      <c r="H29" s="52">
        <f t="shared" si="3"/>
        <v>566</v>
      </c>
      <c r="I29" s="39">
        <f>SUM(I23:I28)</f>
        <v>3089</v>
      </c>
      <c r="J29" s="56">
        <f>SUM(J23:J28)</f>
        <v>1</v>
      </c>
    </row>
  </sheetData>
  <mergeCells count="1">
    <mergeCell ref="B17:H17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taMashup xmlns="http://schemas.microsoft.com/DataMashup">AAAAAL8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+soECIZTkCn5KuOJ4gJWzyVnYa8teUO7tcS5UQLk/M99Mt1+CN1+ci4vSw03TgmGxcXQy9/B+fNndgylKMpKPwj2cucB+uL7qjufExVS1lB5OqukBsdgTBypNTCz1MsUcSOuYZ0xkP2hmvG3bO7RRlEV3unrA0D3xRJ9ezfNS11uSAOZx+1pBPSgvismTE8B/BZX3S0IpeWdJazNcr1X3VptmN7I5UNZXCtUYK2ZyMx62gM1fnwv6xwAvtYdvAAAA//8DAFBLAwQUAAIACAAAACEAGBNmlqwAAAD3AAAAEgAAAENvbmZpZy9QYWNrYWdlLnhtbISPsQ6CMBiEdxPfgXSnLWWS/JREV0mMJsa1gUYaoSW0WN7NwUfyFYQo6uZ4d19yd4/bHbKhqYOr7KwyOkURpiiwTuhS1EbLFGmDMr5cwE4UF3GWwUhrmwy2TFHlXJsQ4r3HPsamOxNGaURO+fZQVLIR6AOr/3Co9FRbSMTh+FrDGY7oCseUYQpkNiFX+guwcfCU/piw6WvXd5K3LlzvgcwSyPsDfwIAAP//AwBQSwMEFAACAAgAAAAhAGDLciXPAQAAfAMAABMAAABGb3JtdWxhcy9TZWN0aW9uMS5thJLBbtpAEIbvSHmHlXMBybKCSjg08gEZaJBa28Gml1BZgz1JVlrvoN2BJkI59dAH6SEPwot1gSi0uFF98er/d3a+f3cslixJi+zw7161WvYBDFbi3DNL/iwtw8iWpBiWZGapaPc7ngiFQj5rCfeNSTM6IbLrYEjlqkbN7bFUGEQ7R7Nte9HH+cyisXNQaC3oylBwZ1Ay2PmQvmtFUNn5e+2C0q69jn87RCVryWhCz/d8EZFa1dqG3b4vRrqkSur7sH95cdH1xc2KGDN+Uhgel4FD/NbxD9jnXgQL3L6AeiArUkM1rWVFdpcth4XbvdcYrxEqh97e5/TF7as8UCorQYGxIZsV/nFuLpckBspxQkXH43ID2t6RqQ/c+dMSbftdCn+z8YbAULxehsvLrkJUwPjsi413PT21WNYHK54mxSQeJ+kodt5Ec78X7NrtzdSgpSKmGt/q8JH3VkQ1mBIa+lcwTTF3iwU99noNJzZUZKRk6Z53+7L9Rd0mRQy2lLtJoUawfJImRTpNPk0HXwbbn9sfSaNDNslnB+t/GyUXxT5xk/KNoNtAGBiW97tHOKlJFm6I11DCseb0Pi4//B32uXPWkvrfo3H1GwAA//8DAFBLAQItABQABgAIAAAAIQAq3apA0gAAADcBAAATAAAAAAAAAAAAAAAAAAAAAABbQ29udGVudF9UeXBlc10ueG1sUEsBAi0AFAACAAgAAAAhABgTZpasAAAA9wAAABIAAAAAAAAAAAAAAAAACwMAAENvbmZpZy9QYWNrYWdlLnhtbFBLAQItABQAAgAIAAAAIQBgy3IlzwEAAHwDAAATAAAAAAAAAAAAAAAAAOcDAABGb3JtdWxhcy9TZWN0aW9uMS5tUEsFBgAAAAADAAMAwgAAAOcFAAAAABEBAADvu788P3htbCB2ZXJzaW9uPSIxLjAiIHN0YW5kYWxvbmU9Im5vIj8+DQo8UGVybWlzc2lvbkxpc3QgeG1sbnM6eHNkPSJodHRwOi8vd3d3LnczLm9yZy8yMDAxL1hNTFNjaGVtYSIgeG1sbnM6eHNpPSJodHRwOi8vd3d3LnczLm9yZy8yMDAxL1hNTFNjaGVtYS1pbnN0YW5jZSI+PENhbkV2YWx1YXRlRnV0dXJlUGFja2FnZXM+ZmFsc2U8L0NhbkV2YWx1YXRlRnV0dXJlUGFja2FnZXM+PEZpcmV3YWxsRW5hYmxlZD50cnVlPC9GaXJld2FsbEVuYWJsZWQ+PC9QZXJtaXNzaW9uTGlzdD7qEgAAAAAAAMgSAADvu788P3htbCB2ZXJzaW9uPSIxLjAiIHN0YW5kYWxvbmU9Im5vIj8+DQo8TG9jYWxQYWNrYWdlTWV0YWRhdGFGaWxlIHhtbG5zOnhzZD0iaHR0cDovL3d3dy53My5vcmcvMjAwMS9YTUxTY2hlbWEiIHhtbG5zOnhzaT0iaHR0cDovL3d3dy53My5vcmcvMjAwMS9YTUxTY2hlbWEtaW5zdGFuY2UiPjxJdGVtcz48SXRlbT48SXRlbUxvY2F0aW9uPjxJdGVtVHlwZT5Gb3JtdWxhPC9JdGVtVHlwZT48SXRlbVBhdGg+U2VjdGlvbjEvcnB0TGlzdGFFc2NvbHRhcG9yVVAlMjAoNik8L0l0ZW1QYXRoPjwvSXRlbUxvY2F0aW9uPjxTdGFibGVFbnRyaWVzPjxFbnRyeSBUeXBlPSJBZGRlZFRvRGF0YU1vZGVsIiBWYWx1ZT0ibDAiLz48RW50cnkgVHlwZT0iQnVmZmVyTmV4dFJlZnJlc2giIFZhbHVlPSJsMSIvPjxFbnRyeSBUeXBlPSJGaWxsRW5hYmxlZCIgVmFsdWU9ImwwIi8+PEVudHJ5IFR5cGU9IkZpbGxFcnJvckNvZGUiIFZhbHVlPSJzVW5rbm93biIvPjxFbnRyeSBUeXBlPSJGaWxsRXJyb3JDb3VudCIgVmFsdWU9ImwwIi8+PEVudHJ5IFR5cGU9IkZpbGxMYXN0VXBkYXRlZCIgVmFsdWU9ImQyMDIyLTExLTAxVDE0OjExOjMyLjMzOTk4ODRaIi8+PEVudHJ5IFR5cGU9IkZpbGxDb2x1bW5UeXBlcyIgVmFsdWU9InNDUW9EQmdZR0JnTUpCZ1lHQ1FZR0F3PT0iLz48RW50cnkgVHlwZT0iRmlsbENvbHVtbk5hbWVzIiBWYWx1ZT0ic1smcXVvdDtEYXRhX0VzY29sdGEmcXVvdDssJnF1b3Q7SFJfRXNjb2x0YSZxdW90OywmcXVvdDtOUk9fSU5GT1BFTiZxdW90OywmcXVvdDtQcmVzb19Ob21lJnF1b3Q7LCZxdW90O0NvbWFyY2EmcXVvdDssJnF1b3Q7VmFyYSZxdW90OywmcXVvdDtUZXh0Ym94NDQmcXVvdDssJnF1b3Q7TnJvX1NvbGljaXRhw6fDo28xJnF1b3Q7LCZxdW90O05hc2NpbWVudG8mcXVvdDssJnF1b3Q7VElQT19QUk9HUkFNQcOHw4NPJnF1b3Q7LCZxdW90O1NJVFVBw4fDg09fUFJPR1JBTUHDh8ODTyZxdW90OywmcXVvdDtTaXRfX1ByZXNvJnF1b3Q7LCZxdW90O05hc2NpbWVudG8xJnF1b3Q7LCZxdW90O0FydGlnb3MmcXVvdDssJnF1b3Q7T2JzZXJ2YWNhbzEmcXVvdDssJnF1b3Q7VGV4dGJveDUz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YsJnF1b3Q7a2V5Q29sdW1uTmFtZXMmcXVvdDs6W10sJnF1b3Q7cXVlcnlSZWxhdGlvbnNoaXBzJnF1b3Q7OltdLCZxdW90O2NvbHVtbklkZW50aXRpZXMmcXVvdDs6WyZxdW90O1NlY3Rpb24xL3JwdExpc3RhRXNjb2x0YXBvclVQICg2KS9UaXBvIEFsdGVyYWRvLntEYXRhX0VzY29sdGEsMH0mcXVvdDssJnF1b3Q7U2VjdGlvbjEvcnB0TGlzdGFFc2NvbHRhcG9yVVAgKDYpL1RpcG8gQWx0ZXJhZG8ue0hSX0VzY29sdGEsMX0mcXVvdDssJnF1b3Q7U2VjdGlvbjEvcnB0TGlzdGFFc2NvbHRhcG9yVVAgKDYpL1RpcG8gQWx0ZXJhZG8ue05ST19JTkZPUEVOLDJ9JnF1b3Q7LCZxdW90O1NlY3Rpb24xL3JwdExpc3RhRXNjb2x0YXBvclVQICg2KS9UaXBvIEFsdGVyYWRvLntQcmVzb19Ob21lLDN9JnF1b3Q7LCZxdW90O1NlY3Rpb24xL3JwdExpc3RhRXNjb2x0YXBvclVQICg2KS9UaXBvIEFsdGVyYWRvLntDb21hcmNhLDR9JnF1b3Q7LCZxdW90O1NlY3Rpb24xL3JwdExpc3RhRXNjb2x0YXBvclVQICg2KS9UaXBvIEFsdGVyYWRvLntWYXJhLDV9JnF1b3Q7LCZxdW90O1NlY3Rpb24xL3JwdExpc3RhRXNjb2x0YXBvclVQICg2KS9UaXBvIEFsdGVyYWRvLntUZXh0Ym94NDQsNn0mcXVvdDssJnF1b3Q7U2VjdGlvbjEvcnB0TGlzdGFFc2NvbHRhcG9yVVAgKDYpL1RpcG8gQWx0ZXJhZG8ue05yb19Tb2xpY2l0YcOnw6NvMSw3fSZxdW90OywmcXVvdDtTZWN0aW9uMS9ycHRMaXN0YUVzY29sdGFwb3JVUCAoNikvVGlwbyBBbHRlcmFkby57TmFzY2ltZW50byw4fSZxdW90OywmcXVvdDtTZWN0aW9uMS9ycHRMaXN0YUVzY29sdGFwb3JVUCAoNikvVGlwbyBBbHRlcmFkby57VElQT19QUk9HUkFNQcOHw4NPLDl9JnF1b3Q7LCZxdW90O1NlY3Rpb24xL3JwdExpc3RhRXNjb2x0YXBvclVQICg2KS9UaXBvIEFsdGVyYWRvLntTSVRVQcOHw4NPX1BST0dSQU1Bw4fDg08sMTB9JnF1b3Q7LCZxdW90O1NlY3Rpb24xL3JwdExpc3RhRXNjb2x0YXBvclVQICg2KS9UaXBvIEFsdGVyYWRvLntTaXRfX1ByZXNvLDExfSZxdW90OywmcXVvdDtTZWN0aW9uMS9ycHRMaXN0YUVzY29sdGFwb3JVUCAoNikvVGlwbyBBbHRlcmFkby57TmFzY2ltZW50bzEsMTJ9JnF1b3Q7LCZxdW90O1NlY3Rpb24xL3JwdExpc3RhRXNjb2x0YXBvclVQICg2KS9UaXBvIEFsdGVyYWRvLntBcnRpZ29zLDEzfSZxdW90OywmcXVvdDtTZWN0aW9uMS9ycHRMaXN0YUVzY29sdGFwb3JVUCAoNikvVGlwbyBBbHRlcmFkby57T2JzZXJ2YWNhbzEsMTR9JnF1b3Q7LCZxdW90O1NlY3Rpb24xL3JwdExpc3RhRXNjb2x0YXBvclVQICg2KS9UaXBvIEFsdGVyYWRvLntUZXh0Ym94NTMsMTV9JnF1b3Q7XSwmcXVvdDtDb2x1bW5Db3VudCZxdW90OzoxNiwmcXVvdDtLZXlDb2x1bW5OYW1lcyZxdW90OzpbXSwmcXVvdDtDb2x1bW5JZGVudGl0aWVzJnF1b3Q7OlsmcXVvdDtTZWN0aW9uMS9ycHRMaXN0YUVzY29sdGFwb3JVUCAoNikvVGlwbyBBbHRlcmFkby57RGF0YV9Fc2NvbHRhLDB9JnF1b3Q7LCZxdW90O1NlY3Rpb24xL3JwdExpc3RhRXNjb2x0YXBvclVQICg2KS9UaXBvIEFsdGVyYWRvLntIUl9Fc2NvbHRhLDF9JnF1b3Q7LCZxdW90O1NlY3Rpb24xL3JwdExpc3RhRXNjb2x0YXBvclVQICg2KS9UaXBvIEFsdGVyYWRvLntOUk9fSU5GT1BFTiwyfSZxdW90OywmcXVvdDtTZWN0aW9uMS9ycHRMaXN0YUVzY29sdGFwb3JVUCAoNikvVGlwbyBBbHRlcmFkby57UHJlc29fTm9tZSwzfSZxdW90OywmcXVvdDtTZWN0aW9uMS9ycHRMaXN0YUVzY29sdGFwb3JVUCAoNikvVGlwbyBBbHRlcmFkby57Q29tYXJjYSw0fSZxdW90OywmcXVvdDtTZWN0aW9uMS9ycHRMaXN0YUVzY29sdGFwb3JVUCAoNikvVGlwbyBBbHRlcmFkby57VmFyYSw1fSZxdW90OywmcXVvdDtTZWN0aW9uMS9ycHRMaXN0YUVzY29sdGFwb3JVUCAoNikvVGlwbyBBbHRlcmFkby57VGV4dGJveDQ0LDZ9JnF1b3Q7LCZxdW90O1NlY3Rpb24xL3JwdExpc3RhRXNjb2x0YXBvclVQICg2KS9UaXBvIEFsdGVyYWRvLntOcm9fU29saWNpdGHDp8OjbzEsN30mcXVvdDssJnF1b3Q7U2VjdGlvbjEvcnB0TGlzdGFFc2NvbHRhcG9yVVAgKDYpL1RpcG8gQWx0ZXJhZG8ue05hc2NpbWVudG8sOH0mcXVvdDssJnF1b3Q7U2VjdGlvbjEvcnB0TGlzdGFFc2NvbHRhcG9yVVAgKDYpL1RpcG8gQWx0ZXJhZG8ue1RJUE9fUFJPR1JBTUHDh8ODTyw5fSZxdW90OywmcXVvdDtTZWN0aW9uMS9ycHRMaXN0YUVzY29sdGFwb3JVUCAoNikvVGlwbyBBbHRlcmFkby57U0lUVUHDh8ODT19QUk9HUkFNQcOHw4NPLDEwfSZxdW90OywmcXVvdDtTZWN0aW9uMS9ycHRMaXN0YUVzY29sdGFwb3JVUCAoNikvVGlwbyBBbHRlcmFkby57U2l0X19QcmVzbywxMX0mcXVvdDssJnF1b3Q7U2VjdGlvbjEvcnB0TGlzdGFFc2NvbHRhcG9yVVAgKDYpL1RpcG8gQWx0ZXJhZG8ue05hc2NpbWVudG8xLDEyfSZxdW90OywmcXVvdDtTZWN0aW9uMS9ycHRMaXN0YUVzY29sdGFwb3JVUCAoNikvVGlwbyBBbHRlcmFkby57QXJ0aWdvcywxM30mcXVvdDssJnF1b3Q7U2VjdGlvbjEvcnB0TGlzdGFFc2NvbHRhcG9yVVAgKDYpL1RpcG8gQWx0ZXJhZG8ue09ic2VydmFjYW8xLDE0fSZxdW90OywmcXVvdDtTZWN0aW9uMS9ycHRMaXN0YUVzY29sdGFwb3JVUCAoNikvVGlwbyBBbHRlcmFkby57VGV4dGJveDUzLDE1fSZxdW90O10sJnF1b3Q7UmVsYXRpb25zaGlwSW5mbyZxdW90OzpbXX0iLz48RW50cnkgVHlwZT0iUmVzdWx0VHlwZSIgVmFsdWU9InNUYWJsZSIvPjxFbnRyeSBUeXBlPSJGaWxsT2JqZWN0VHlwZSIgVmFsdWU9InNDb25uZWN0aW9uT25seSIvPjxFbnRyeSBUeXBlPSJOYW1lVXBkYXRlZEFmdGVyRmlsbCIgVmFsdWU9ImwwIi8+PC9TdGFibGVFbnRyaWVzPjwvSXRlbT48SXRlbT48SXRlbUxvY2F0aW9uPjxJdGVtVHlwZT5Gb3JtdWxhPC9JdGVtVHlwZT48SXRlbVBhdGg+U2VjdGlvbjEvcnB0TGlzdGFFc2NvbHRhcG9yVVAlMjAoNikvRm9udGU8L0l0ZW1QYXRoPjwvSXRlbUxvY2F0aW9uPjxTdGFibGVFbnRyaWVzLz48L0l0ZW0+PEl0ZW0+PEl0ZW1Mb2NhdGlvbj48SXRlbVR5cGU+Rm9ybXVsYTwvSXRlbVR5cGU+PEl0ZW1QYXRoPlNlY3Rpb24xL3JwdExpc3RhRXNjb2x0YXBvclVQJTIwKDYpL0NhYmUlQzMlQTdhbGhvcyUyMFByb21vdmlkb3M8L0l0ZW1QYXRoPjwvSXRlbUxvY2F0aW9uPjxTdGFibGVFbnRyaWVzLz48L0l0ZW0+PEl0ZW0+PEl0ZW1Mb2NhdGlvbj48SXRlbVR5cGU+Rm9ybXVsYTwvSXRlbVR5cGU+PEl0ZW1QYXRoPlNlY3Rpb24xL3JwdExpc3RhRXNjb2x0YXBvclVQJTIwKDYpL1RpcG8lMjBBbHRlcmFkbzwvSXRlbVBhdGg+PC9JdGVtTG9jYXRpb24+PFN0YWJsZUVudHJpZXMvPjwvSXRlbT48SXRlbT48SXRlbUxvY2F0aW9uPjxJdGVtVHlwZT5BbGxGb3JtdWxhczwvSXRlbVR5cGU+PEl0ZW1QYXRoPjwvSXRlbVBhdGg+PC9JdGVtTG9jYXRpb24+PFN0YWJsZUVudHJpZXMvPjwvSXRlbT48L0l0ZW1zPjwvTG9jYWxQYWNrYWdlTWV0YWRhdGFGaWxlPhYAAABQSwUGAAAAAAAAAAAAAAAAAAAAAAAA2gAAAAEAAADQjJ3fARXREYx6AMBPwpfrAQAAAMFCQKo9o/5Kuy/gI3AbJgcAAAAAAgAAAAAAA2YAAMAAAAAQAAAACCX7wBb5P35Aw72WM+3N3QAAAAAEgAAAoAAAABAAAAC9G5s47HFQ8kDkNSZ9OmoEUAAAALgefdHKLNsBzOODcvxxYPdQwy+OHhXiBhvfBDXht1Ap8LG2uwLhRF43QUhscJqjXLmiLqdNnWgbUrGGSEm6uaovLBC6ctYhv7T5XQ3M0qFfFAAAALovMpvugKvQwhyzSfruFlWudbOk</DataMashup>
</file>

<file path=customXml/itemProps1.xml><?xml version="1.0" encoding="utf-8"?>
<ds:datastoreItem xmlns:ds="http://schemas.openxmlformats.org/officeDocument/2006/customXml" ds:itemID="{FEAD860D-5E9C-4436-AA33-B186B69ABB7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5539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Escolta</vt:lpstr>
      <vt:lpstr>Audiência</vt:lpstr>
      <vt:lpstr>Base dados mensal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Alessandro Scherrer de Freitas</dc:creator>
  <dc:description/>
  <cp:lastModifiedBy>NAIHAMAR MACEDO</cp:lastModifiedBy>
  <cp:revision>3</cp:revision>
  <cp:lastPrinted>2024-06-06T15:54:13Z</cp:lastPrinted>
  <dcterms:created xsi:type="dcterms:W3CDTF">2022-11-01T14:10:54Z</dcterms:created>
  <dcterms:modified xsi:type="dcterms:W3CDTF">2025-08-25T18:51:51Z</dcterms:modified>
  <dc:language>pt-BR</dc:language>
</cp:coreProperties>
</file>