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ize.rodrigues\Desktop\Liz\COMISSOES\UNIDADE DE INTEGRIDADE\COMISSAO DE DADOS ABERTOS\PDA PUBLICACAO 20242\"/>
    </mc:Choice>
  </mc:AlternateContent>
  <bookViews>
    <workbookView xWindow="-120" yWindow="-120" windowWidth="28920" windowHeight="15840"/>
  </bookViews>
  <sheets>
    <sheet name="ENVIAR" sheetId="1" r:id="rId1"/>
  </sheets>
  <externalReferences>
    <externalReference r:id="rId2"/>
  </externalReferences>
  <definedNames>
    <definedName name="_xlnm.Print_Area" localSheetId="0">ENVIAR!$B$1:$O$16</definedName>
    <definedName name="ListaViolacoes">Tipos_Violacao</definedName>
    <definedName name="Municipio">[1]MUNICIPIOS!$C$3:$C$80</definedName>
    <definedName name="Tipos_Violacao">[1]TIPOS_VIOL!$C$3:$C$44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J9" i="1"/>
  <c r="K9" i="1"/>
  <c r="L9" i="1"/>
  <c r="M9" i="1"/>
  <c r="N9" i="1"/>
  <c r="H3" i="1" l="1"/>
  <c r="I3" i="1"/>
  <c r="J3" i="1"/>
  <c r="K3" i="1"/>
  <c r="L3" i="1"/>
  <c r="M3" i="1"/>
  <c r="N3" i="1"/>
  <c r="H4" i="1"/>
  <c r="I4" i="1"/>
  <c r="J4" i="1"/>
  <c r="K4" i="1"/>
  <c r="L4" i="1"/>
  <c r="M4" i="1"/>
  <c r="N4" i="1"/>
  <c r="H9" i="1" l="1"/>
  <c r="I9" i="1"/>
  <c r="C4" i="1" l="1"/>
  <c r="D4" i="1"/>
  <c r="E4" i="1"/>
  <c r="F4" i="1"/>
  <c r="G4" i="1"/>
  <c r="D3" i="1"/>
  <c r="E3" i="1"/>
  <c r="F3" i="1"/>
  <c r="G3" i="1"/>
  <c r="C3" i="1"/>
  <c r="O8" i="1" s="1"/>
  <c r="D9" i="1"/>
  <c r="E9" i="1"/>
  <c r="F9" i="1"/>
  <c r="G9" i="1"/>
  <c r="O7" i="1" l="1"/>
  <c r="O9" i="1" s="1"/>
</calcChain>
</file>

<file path=xl/sharedStrings.xml><?xml version="1.0" encoding="utf-8"?>
<sst xmlns="http://schemas.openxmlformats.org/spreadsheetml/2006/main" count="8" uniqueCount="8">
  <si>
    <t>TOTAIS</t>
  </si>
  <si>
    <t>SAHUV_DADOS_ABERTOS</t>
  </si>
  <si>
    <t>Programa de Proteção a Vítimas e Testemunhas Ameaçadas - PROVITA-ES</t>
  </si>
  <si>
    <t>Programa de Proteção a Crianças e Adolescentes Ameaçadas de Morte - PPCAAM-ES</t>
  </si>
  <si>
    <t>PROGRAMAS DE PROTEÇÃO  - PUBLICAÇÃO PARA DADOS ABERTO</t>
  </si>
  <si>
    <t>PRORAMAS</t>
  </si>
  <si>
    <t>QUANTITATIVOS MENSAIS DE PESSOAS EM PROTEÇÃO</t>
  </si>
  <si>
    <t>TOTAL MÉDIA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</si>
</sst>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 applyProtection="1">
      <protection hidden="1"/>
    </xf>
    <xf numFmtId="0" fontId="0" fillId="0" borderId="0" xfId="0" applyProtection="1">
      <protection hidden="1"/>
    </xf>
    <xf numFmtId="0" fontId="3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5" fillId="3" borderId="2" xfId="0" applyFont="1" applyFill="1" applyBorder="1" applyAlignment="1" applyProtection="1">
      <alignment horizontal="centerContinuous" vertical="center"/>
      <protection hidden="1"/>
    </xf>
    <xf numFmtId="164" fontId="6" fillId="4" borderId="2" xfId="0" applyNumberFormat="1" applyFont="1" applyFill="1" applyBorder="1" applyAlignment="1" applyProtection="1">
      <alignment horizontal="center" vertical="center"/>
      <protection hidden="1"/>
    </xf>
    <xf numFmtId="0" fontId="1" fillId="5" borderId="6" xfId="0" applyFont="1" applyFill="1" applyBorder="1" applyAlignment="1" applyProtection="1">
      <alignment horizontal="center" vertical="center"/>
      <protection hidden="1"/>
    </xf>
    <xf numFmtId="14" fontId="0" fillId="0" borderId="6" xfId="0" applyNumberFormat="1" applyBorder="1" applyAlignment="1" applyProtection="1">
      <alignment horizontal="left" vertical="center" wrapText="1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1" fontId="1" fillId="0" borderId="6" xfId="0" applyNumberFormat="1" applyFont="1" applyBorder="1" applyAlignment="1" applyProtection="1">
      <alignment horizontal="center" vertical="center"/>
      <protection hidden="1"/>
    </xf>
    <xf numFmtId="1" fontId="1" fillId="5" borderId="6" xfId="0" applyNumberFormat="1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Continuous" vertical="center"/>
      <protection hidden="1"/>
    </xf>
    <xf numFmtId="0" fontId="5" fillId="3" borderId="4" xfId="0" applyFont="1" applyFill="1" applyBorder="1" applyAlignment="1" applyProtection="1">
      <alignment horizontal="centerContinuous" vertical="center"/>
      <protection hidden="1"/>
    </xf>
    <xf numFmtId="164" fontId="6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eize.rodrigues/Downloads/Agenda-de-processos-edocs-v1.1.12.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BASE"/>
      <sheetName val="PLANEJAMENTO"/>
      <sheetName val="MATRIZ_EXTRACAO"/>
      <sheetName val="MUNICIPIOS"/>
      <sheetName val="TIPOS_VIOL"/>
      <sheetName val="GRUPOS_VIOLADOS"/>
      <sheetName val="DASHBOARD"/>
      <sheetName val="GERENCIA"/>
      <sheetName val="PRESIDIOS"/>
      <sheetName val="ATUALIZAÇÃO"/>
      <sheetName val="PAINEL"/>
      <sheetName val="DADOS ABERTOS"/>
      <sheetName val="ENVIAR"/>
    </sheetNames>
    <sheetDataSet>
      <sheetData sheetId="0"/>
      <sheetData sheetId="1"/>
      <sheetData sheetId="2"/>
      <sheetData sheetId="3">
        <row r="3">
          <cell r="C3" t="str">
            <v>AFONSO CLÁUDIO</v>
          </cell>
        </row>
        <row r="4">
          <cell r="C4" t="str">
            <v>ÁGUA DOCE DO NORTE</v>
          </cell>
        </row>
        <row r="5">
          <cell r="C5" t="str">
            <v>ÁGUIA BRANCA</v>
          </cell>
        </row>
        <row r="6">
          <cell r="C6" t="str">
            <v>ALEGRE</v>
          </cell>
        </row>
        <row r="7">
          <cell r="C7" t="str">
            <v>ALFREDO CHAVES</v>
          </cell>
        </row>
        <row r="8">
          <cell r="C8" t="str">
            <v>ALTO RIO NOVO</v>
          </cell>
        </row>
        <row r="9">
          <cell r="C9" t="str">
            <v>ANCHIETA</v>
          </cell>
        </row>
        <row r="10">
          <cell r="C10" t="str">
            <v>APIACÁ</v>
          </cell>
        </row>
        <row r="11">
          <cell r="C11" t="str">
            <v>ARACRUZ</v>
          </cell>
        </row>
        <row r="12">
          <cell r="C12" t="str">
            <v>ATILIO VIVACQUA</v>
          </cell>
        </row>
        <row r="13">
          <cell r="C13" t="str">
            <v>BAIXO GUANDU</v>
          </cell>
        </row>
        <row r="14">
          <cell r="C14" t="str">
            <v>BARRA DE SÃO FRANCISCO</v>
          </cell>
        </row>
        <row r="15">
          <cell r="C15" t="str">
            <v>BOA ESPERANÇA</v>
          </cell>
        </row>
        <row r="16">
          <cell r="C16" t="str">
            <v>BOM JESUS DO NORTE</v>
          </cell>
        </row>
        <row r="17">
          <cell r="C17" t="str">
            <v>BREJETUBA</v>
          </cell>
        </row>
        <row r="18">
          <cell r="C18" t="str">
            <v>CACHOEIRO DE ITAPEMIRIM</v>
          </cell>
        </row>
        <row r="19">
          <cell r="C19" t="str">
            <v>CARIACICA</v>
          </cell>
        </row>
        <row r="20">
          <cell r="C20" t="str">
            <v>CASTELO</v>
          </cell>
        </row>
        <row r="21">
          <cell r="C21" t="str">
            <v>COLATINA</v>
          </cell>
        </row>
        <row r="22">
          <cell r="C22" t="str">
            <v>CONCEIÇÃO DA BARRA</v>
          </cell>
        </row>
        <row r="23">
          <cell r="C23" t="str">
            <v>CONCEIÇÃO DO CASTELO</v>
          </cell>
        </row>
        <row r="24">
          <cell r="C24" t="str">
            <v>DIVINO DE SÃO LOURENÇO</v>
          </cell>
        </row>
        <row r="25">
          <cell r="C25" t="str">
            <v>DOMINGOS MARTINS</v>
          </cell>
        </row>
        <row r="26">
          <cell r="C26" t="str">
            <v>DORES DO RIO PRETO</v>
          </cell>
        </row>
        <row r="27">
          <cell r="C27" t="str">
            <v>ECOPORANGA</v>
          </cell>
        </row>
        <row r="28">
          <cell r="C28" t="str">
            <v>FUNDÃO</v>
          </cell>
        </row>
        <row r="29">
          <cell r="C29" t="str">
            <v>GOVERNADOR LINDENBERG</v>
          </cell>
        </row>
        <row r="30">
          <cell r="C30" t="str">
            <v>GUAÇUÍ</v>
          </cell>
        </row>
        <row r="31">
          <cell r="C31" t="str">
            <v>GUARAPARI</v>
          </cell>
        </row>
        <row r="32">
          <cell r="C32" t="str">
            <v>IBATIBA</v>
          </cell>
        </row>
        <row r="33">
          <cell r="C33" t="str">
            <v>IBIRAÇU</v>
          </cell>
        </row>
        <row r="34">
          <cell r="C34" t="str">
            <v>IBITIRAMA</v>
          </cell>
        </row>
        <row r="35">
          <cell r="C35" t="str">
            <v>ICONHA</v>
          </cell>
        </row>
        <row r="36">
          <cell r="C36" t="str">
            <v>IRUPI</v>
          </cell>
        </row>
        <row r="37">
          <cell r="C37" t="str">
            <v>ITAGUAÇU</v>
          </cell>
        </row>
        <row r="38">
          <cell r="C38" t="str">
            <v>ITAPEMIRIM</v>
          </cell>
        </row>
        <row r="39">
          <cell r="C39" t="str">
            <v>ITARANA</v>
          </cell>
        </row>
        <row r="40">
          <cell r="C40" t="str">
            <v>IÚNA</v>
          </cell>
        </row>
        <row r="41">
          <cell r="C41" t="str">
            <v>JAGUARÉ</v>
          </cell>
        </row>
        <row r="42">
          <cell r="C42" t="str">
            <v>JERÔNIMO MONTEIRO</v>
          </cell>
        </row>
        <row r="43">
          <cell r="C43" t="str">
            <v>JOÃO NEIVA</v>
          </cell>
        </row>
        <row r="44">
          <cell r="C44" t="str">
            <v>LARANJA DA TERRA</v>
          </cell>
        </row>
        <row r="45">
          <cell r="C45" t="str">
            <v>LINHARES</v>
          </cell>
        </row>
        <row r="46">
          <cell r="C46" t="str">
            <v>MANTENÓPOLIS</v>
          </cell>
        </row>
        <row r="47">
          <cell r="C47" t="str">
            <v>MARATAÍZES</v>
          </cell>
        </row>
        <row r="48">
          <cell r="C48" t="str">
            <v>MARECHAL FLORIANO</v>
          </cell>
        </row>
        <row r="49">
          <cell r="C49" t="str">
            <v>MARILÂNDIA</v>
          </cell>
        </row>
        <row r="50">
          <cell r="C50" t="str">
            <v>MIMOSO DO SUL</v>
          </cell>
        </row>
        <row r="51">
          <cell r="C51" t="str">
            <v>MONTANHA</v>
          </cell>
        </row>
        <row r="52">
          <cell r="C52" t="str">
            <v>MUCURICI</v>
          </cell>
        </row>
        <row r="53">
          <cell r="C53" t="str">
            <v>MUNIZ FREIRE</v>
          </cell>
        </row>
        <row r="54">
          <cell r="C54" t="str">
            <v>MUQUI</v>
          </cell>
        </row>
        <row r="55">
          <cell r="C55" t="str">
            <v>NOVA VENÉCIA</v>
          </cell>
        </row>
        <row r="56">
          <cell r="C56" t="str">
            <v>PANCAS</v>
          </cell>
        </row>
        <row r="57">
          <cell r="C57" t="str">
            <v>PEDRO CANÁRIO</v>
          </cell>
        </row>
        <row r="58">
          <cell r="C58" t="str">
            <v>PINHEIROS</v>
          </cell>
        </row>
        <row r="59">
          <cell r="C59" t="str">
            <v>PIÚMA</v>
          </cell>
        </row>
        <row r="60">
          <cell r="C60" t="str">
            <v>PONTO BELO</v>
          </cell>
        </row>
        <row r="61">
          <cell r="C61" t="str">
            <v>PRESIDENTE KENNEDY</v>
          </cell>
        </row>
        <row r="62">
          <cell r="C62" t="str">
            <v>RIO BANANAL</v>
          </cell>
        </row>
        <row r="63">
          <cell r="C63" t="str">
            <v>RIO NOVO DO SUL</v>
          </cell>
        </row>
        <row r="64">
          <cell r="C64" t="str">
            <v>SANTA LEOPOLDINA</v>
          </cell>
        </row>
        <row r="65">
          <cell r="C65" t="str">
            <v>SANTA MARIA DE JETIBÁ</v>
          </cell>
        </row>
        <row r="66">
          <cell r="C66" t="str">
            <v>SANTA TERESA</v>
          </cell>
        </row>
        <row r="67">
          <cell r="C67" t="str">
            <v>SÃO DOMINGOS DO NORTE</v>
          </cell>
        </row>
        <row r="68">
          <cell r="C68" t="str">
            <v>SÃO GABRIEL DA PALHA</v>
          </cell>
        </row>
        <row r="69">
          <cell r="C69" t="str">
            <v>SÃO JOSÉ DO CALÇADO</v>
          </cell>
        </row>
        <row r="70">
          <cell r="C70" t="str">
            <v>SÃO MATEUS</v>
          </cell>
        </row>
        <row r="71">
          <cell r="C71" t="str">
            <v>SÃO ROQUE DO CANAÃ</v>
          </cell>
        </row>
        <row r="72">
          <cell r="C72" t="str">
            <v>SERRA</v>
          </cell>
        </row>
        <row r="73">
          <cell r="C73" t="str">
            <v>SOORETAMA</v>
          </cell>
        </row>
        <row r="74">
          <cell r="C74" t="str">
            <v>VARGEM ALTA</v>
          </cell>
        </row>
        <row r="75">
          <cell r="C75" t="str">
            <v>VENDA NOVA DO IMIGRANTE</v>
          </cell>
        </row>
        <row r="76">
          <cell r="C76" t="str">
            <v>VIANA</v>
          </cell>
        </row>
        <row r="77">
          <cell r="C77" t="str">
            <v>VILA PAVÃO</v>
          </cell>
        </row>
        <row r="78">
          <cell r="C78" t="str">
            <v>VILA VALÉRIO</v>
          </cell>
        </row>
        <row r="79">
          <cell r="C79" t="str">
            <v>VILA VELHA</v>
          </cell>
        </row>
        <row r="80">
          <cell r="C80" t="str">
            <v>VITÓRIA</v>
          </cell>
        </row>
      </sheetData>
      <sheetData sheetId="4">
        <row r="3">
          <cell r="C3" t="str">
            <v>1A-ABUSO SEXUAL OU EXPLORAÇÃO SEXUAL</v>
          </cell>
        </row>
        <row r="4">
          <cell r="C4" t="str">
            <v>2A-AMEAÇA DE MORTE</v>
          </cell>
        </row>
        <row r="5">
          <cell r="C5" t="str">
            <v>3T-TORTURA</v>
          </cell>
        </row>
        <row r="6">
          <cell r="C6" t="str">
            <v>4N-NEGLIGÊNCIA</v>
          </cell>
        </row>
        <row r="7">
          <cell r="C7" t="str">
            <v>5N-NEGLIGÊNCIA ALIMENTAR</v>
          </cell>
        </row>
        <row r="8">
          <cell r="C8" t="str">
            <v>6N-NEGLIGÊNCIA SAÚDE</v>
          </cell>
        </row>
        <row r="9">
          <cell r="C9" t="str">
            <v>7M-MAUS-TRATOS</v>
          </cell>
        </row>
        <row r="10">
          <cell r="C10" t="str">
            <v>8E-EXPLORAÇÃO FINANCEIRA</v>
          </cell>
        </row>
        <row r="11">
          <cell r="C11" t="str">
            <v>9T-TRABALHO INFANTIL OU ESCRAVO OU ANÁLOGO</v>
          </cell>
        </row>
        <row r="12">
          <cell r="C12" t="str">
            <v>10T-TRABALHO ESCRAVO, ANALÓGO AO ESCRAVO</v>
          </cell>
        </row>
        <row r="13">
          <cell r="C13" t="str">
            <v>11A-AGRESSÃO PSICOLÓGICA</v>
          </cell>
        </row>
        <row r="14">
          <cell r="C14" t="str">
            <v>12A-AGRESSÃO MORAL</v>
          </cell>
        </row>
        <row r="15">
          <cell r="C15" t="str">
            <v>13A-AGRESSÃO FÍSICA</v>
          </cell>
        </row>
        <row r="16">
          <cell r="C16" t="str">
            <v>14A-ASSÉDIO SEXUAL</v>
          </cell>
        </row>
        <row r="17">
          <cell r="C17" t="str">
            <v>15A-ASSÉDIO MORAL</v>
          </cell>
        </row>
        <row r="18">
          <cell r="C18" t="str">
            <v>16X-XENOFOBIA</v>
          </cell>
        </row>
        <row r="19">
          <cell r="C19" t="str">
            <v>17B-BULLYNG</v>
          </cell>
        </row>
        <row r="20">
          <cell r="C20" t="str">
            <v>18A-ALICIAMENTO AO TRÁFICO</v>
          </cell>
        </row>
        <row r="21">
          <cell r="C21" t="str">
            <v>19A-ALIENAÇÃO PARENTAL</v>
          </cell>
        </row>
        <row r="22">
          <cell r="C22" t="str">
            <v>20A-ABANDONO DE INCAPAZ</v>
          </cell>
        </row>
        <row r="23">
          <cell r="C23" t="str">
            <v>21V-VULNERABILIDADE SOCIAL</v>
          </cell>
        </row>
        <row r="24">
          <cell r="C24" t="str">
            <v>22D-DESAPARECIMENTO</v>
          </cell>
        </row>
        <row r="25">
          <cell r="C25" t="str">
            <v>23C-CÁRCERE PRIVADO</v>
          </cell>
        </row>
        <row r="26">
          <cell r="C26" t="str">
            <v>24S-SEQUESTRO</v>
          </cell>
        </row>
        <row r="27">
          <cell r="C27" t="str">
            <v>25T-TRÁFICO DE HUMANO</v>
          </cell>
        </row>
        <row r="28">
          <cell r="C28" t="str">
            <v>26A-ABUSO DE AUTORIDADE</v>
          </cell>
        </row>
        <row r="29">
          <cell r="C29" t="str">
            <v>27C-COMIDA AZEDA OU REDUZIDA</v>
          </cell>
        </row>
        <row r="30">
          <cell r="C30" t="str">
            <v>28F-FALTA D´AGUA</v>
          </cell>
        </row>
        <row r="31">
          <cell r="C31" t="str">
            <v>29S-SUPERLOTAÇÃO</v>
          </cell>
        </row>
        <row r="32">
          <cell r="C32" t="str">
            <v>30R-REVISTA VEXATÓRIA EM UNIDADE PRESIONAL</v>
          </cell>
        </row>
        <row r="33">
          <cell r="C33" t="str">
            <v>31C-CORTE INJUSTIFICADO DE VISTA</v>
          </cell>
        </row>
        <row r="34">
          <cell r="C34" t="str">
            <v>32D-DIREITOS CIVIL E SOCIAL</v>
          </cell>
        </row>
        <row r="35">
          <cell r="C35" t="str">
            <v>33L-LGBTFOBIA</v>
          </cell>
        </row>
        <row r="36">
          <cell r="C36" t="str">
            <v>34R-RACISMO</v>
          </cell>
        </row>
        <row r="37">
          <cell r="C37" t="str">
            <v>35V-VIOLÊNCIA RELIGIOSA</v>
          </cell>
        </row>
        <row r="38">
          <cell r="C38" t="str">
            <v>36V-VIOLÊNCIA DOMÉSTICA OU DE GÊNERO</v>
          </cell>
        </row>
        <row r="39">
          <cell r="C39" t="str">
            <v>37V-VIOLAÇÃO EDUCACIONAL</v>
          </cell>
        </row>
        <row r="40">
          <cell r="C40" t="str">
            <v>38V-VIOLAÇÃO TRABALHISTA</v>
          </cell>
        </row>
        <row r="41">
          <cell r="C41" t="str">
            <v>39V-VIOLAÇÃO HABITACIONAL</v>
          </cell>
        </row>
        <row r="42">
          <cell r="C42" t="str">
            <v>-</v>
          </cell>
        </row>
        <row r="43">
          <cell r="C43" t="str">
            <v>-</v>
          </cell>
        </row>
        <row r="44">
          <cell r="C44" t="str">
            <v>-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>
    <pageSetUpPr fitToPage="1"/>
  </sheetPr>
  <dimension ref="B1:O9"/>
  <sheetViews>
    <sheetView tabSelected="1" workbookViewId="0">
      <selection activeCell="H24" sqref="H24"/>
    </sheetView>
  </sheetViews>
  <sheetFormatPr defaultRowHeight="15" x14ac:dyDescent="0.25"/>
  <cols>
    <col min="2" max="2" width="37.42578125" style="2" customWidth="1"/>
    <col min="3" max="3" width="9.85546875" style="2" customWidth="1"/>
    <col min="4" max="14" width="10.42578125" style="2" customWidth="1"/>
    <col min="15" max="15" width="10.5703125" style="2" customWidth="1"/>
  </cols>
  <sheetData>
    <row r="1" spans="2:15" x14ac:dyDescent="0.25">
      <c r="B1" s="1" t="s">
        <v>1</v>
      </c>
    </row>
    <row r="2" spans="2:15" ht="18.75" x14ac:dyDescent="0.3">
      <c r="B2" s="3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 x14ac:dyDescent="0.25">
      <c r="C3" s="10">
        <f>IF(C8&lt;&gt;0,C8,"")</f>
        <v>36</v>
      </c>
      <c r="D3" s="10">
        <f t="shared" ref="D3:N3" si="0">IF(D8&lt;&gt;0,D8,"")</f>
        <v>29</v>
      </c>
      <c r="E3" s="10">
        <f t="shared" si="0"/>
        <v>23</v>
      </c>
      <c r="F3" s="10">
        <f t="shared" si="0"/>
        <v>19</v>
      </c>
      <c r="G3" s="10">
        <f t="shared" si="0"/>
        <v>16</v>
      </c>
      <c r="H3" s="10">
        <f t="shared" si="0"/>
        <v>24</v>
      </c>
      <c r="I3" s="10">
        <f t="shared" si="0"/>
        <v>23</v>
      </c>
      <c r="J3" s="10">
        <f t="shared" si="0"/>
        <v>17</v>
      </c>
      <c r="K3" s="10">
        <f t="shared" si="0"/>
        <v>15</v>
      </c>
      <c r="L3" s="10">
        <f t="shared" si="0"/>
        <v>16</v>
      </c>
      <c r="M3" s="10">
        <f t="shared" si="0"/>
        <v>19</v>
      </c>
      <c r="N3" s="10">
        <f t="shared" si="0"/>
        <v>19</v>
      </c>
      <c r="O3" s="10"/>
    </row>
    <row r="4" spans="2:15" x14ac:dyDescent="0.25">
      <c r="C4" s="10">
        <f>IF(C7&lt;&gt;0,C7,"")</f>
        <v>43</v>
      </c>
      <c r="D4" s="10">
        <f t="shared" ref="D4:N4" si="1">IF(D7&lt;&gt;0,D7,"")</f>
        <v>38</v>
      </c>
      <c r="E4" s="10">
        <f t="shared" si="1"/>
        <v>38</v>
      </c>
      <c r="F4" s="10">
        <f t="shared" si="1"/>
        <v>36</v>
      </c>
      <c r="G4" s="10">
        <f t="shared" si="1"/>
        <v>43</v>
      </c>
      <c r="H4" s="10">
        <f t="shared" si="1"/>
        <v>42</v>
      </c>
      <c r="I4" s="10">
        <f t="shared" si="1"/>
        <v>44</v>
      </c>
      <c r="J4" s="10">
        <f t="shared" si="1"/>
        <v>46</v>
      </c>
      <c r="K4" s="10">
        <f t="shared" si="1"/>
        <v>39</v>
      </c>
      <c r="L4" s="10">
        <f t="shared" si="1"/>
        <v>40</v>
      </c>
      <c r="M4" s="10">
        <f t="shared" si="1"/>
        <v>38</v>
      </c>
      <c r="N4" s="10">
        <f t="shared" si="1"/>
        <v>45</v>
      </c>
      <c r="O4" s="10"/>
    </row>
    <row r="5" spans="2:15" ht="15.75" x14ac:dyDescent="0.25">
      <c r="B5" s="16" t="s">
        <v>5</v>
      </c>
      <c r="C5" s="5" t="s">
        <v>6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</row>
    <row r="6" spans="2:15" ht="47.25" x14ac:dyDescent="0.25">
      <c r="B6" s="17"/>
      <c r="C6" s="6">
        <v>45292</v>
      </c>
      <c r="D6" s="6">
        <v>45323</v>
      </c>
      <c r="E6" s="6">
        <v>45352</v>
      </c>
      <c r="F6" s="6">
        <v>45383</v>
      </c>
      <c r="G6" s="6">
        <v>45413</v>
      </c>
      <c r="H6" s="6">
        <v>45444</v>
      </c>
      <c r="I6" s="6">
        <v>45474</v>
      </c>
      <c r="J6" s="6">
        <v>45505</v>
      </c>
      <c r="K6" s="6">
        <v>45536</v>
      </c>
      <c r="L6" s="6">
        <v>45566</v>
      </c>
      <c r="M6" s="6">
        <v>45597</v>
      </c>
      <c r="N6" s="6">
        <v>45627</v>
      </c>
      <c r="O6" s="15" t="s">
        <v>7</v>
      </c>
    </row>
    <row r="7" spans="2:15" ht="48" customHeight="1" x14ac:dyDescent="0.25">
      <c r="B7" s="8" t="s">
        <v>2</v>
      </c>
      <c r="C7" s="9">
        <v>43</v>
      </c>
      <c r="D7" s="9">
        <v>38</v>
      </c>
      <c r="E7" s="9">
        <v>38</v>
      </c>
      <c r="F7" s="9">
        <v>36</v>
      </c>
      <c r="G7" s="9">
        <v>43</v>
      </c>
      <c r="H7" s="9">
        <v>42</v>
      </c>
      <c r="I7" s="9">
        <v>44</v>
      </c>
      <c r="J7" s="9">
        <v>46</v>
      </c>
      <c r="K7" s="9">
        <v>39</v>
      </c>
      <c r="L7" s="9">
        <v>40</v>
      </c>
      <c r="M7" s="9">
        <v>38</v>
      </c>
      <c r="N7" s="9">
        <v>45</v>
      </c>
      <c r="O7" s="11">
        <f>IFERROR(AVERAGE(C4:N4),"")</f>
        <v>41</v>
      </c>
    </row>
    <row r="8" spans="2:15" ht="48" customHeight="1" x14ac:dyDescent="0.25">
      <c r="B8" s="8" t="s">
        <v>3</v>
      </c>
      <c r="C8" s="9">
        <v>36</v>
      </c>
      <c r="D8" s="9">
        <v>29</v>
      </c>
      <c r="E8" s="9">
        <v>23</v>
      </c>
      <c r="F8" s="9">
        <v>19</v>
      </c>
      <c r="G8" s="9">
        <v>16</v>
      </c>
      <c r="H8" s="9">
        <v>24</v>
      </c>
      <c r="I8" s="9">
        <v>23</v>
      </c>
      <c r="J8" s="9">
        <v>17</v>
      </c>
      <c r="K8" s="9">
        <v>15</v>
      </c>
      <c r="L8" s="9">
        <v>16</v>
      </c>
      <c r="M8" s="9">
        <v>19</v>
      </c>
      <c r="N8" s="9">
        <v>19</v>
      </c>
      <c r="O8" s="11">
        <f>IFERROR(AVERAGE(C3:N3),"")</f>
        <v>21.333333333333332</v>
      </c>
    </row>
    <row r="9" spans="2:15" ht="21" customHeight="1" x14ac:dyDescent="0.25">
      <c r="B9" s="7" t="s">
        <v>0</v>
      </c>
      <c r="C9" s="7">
        <f>SUM(C7:C8)</f>
        <v>79</v>
      </c>
      <c r="D9" s="7">
        <f t="shared" ref="D9:N9" si="2">SUM(D7:D8)</f>
        <v>67</v>
      </c>
      <c r="E9" s="7">
        <f t="shared" si="2"/>
        <v>61</v>
      </c>
      <c r="F9" s="7">
        <f t="shared" si="2"/>
        <v>55</v>
      </c>
      <c r="G9" s="7">
        <f t="shared" si="2"/>
        <v>59</v>
      </c>
      <c r="H9" s="7">
        <f t="shared" si="2"/>
        <v>66</v>
      </c>
      <c r="I9" s="7">
        <f t="shared" si="2"/>
        <v>67</v>
      </c>
      <c r="J9" s="7">
        <f t="shared" si="2"/>
        <v>63</v>
      </c>
      <c r="K9" s="7">
        <f t="shared" si="2"/>
        <v>54</v>
      </c>
      <c r="L9" s="7">
        <f t="shared" si="2"/>
        <v>56</v>
      </c>
      <c r="M9" s="7">
        <f t="shared" si="2"/>
        <v>57</v>
      </c>
      <c r="N9" s="7">
        <f t="shared" si="2"/>
        <v>64</v>
      </c>
      <c r="O9" s="12">
        <f>SUM(O7:O8)</f>
        <v>62.333333333333329</v>
      </c>
    </row>
  </sheetData>
  <mergeCells count="1">
    <mergeCell ref="B5:B6"/>
  </mergeCells>
  <conditionalFormatting sqref="C7:N9">
    <cfRule type="expression" dxfId="0" priority="1">
      <formula>C7=0</formula>
    </cfRule>
  </conditionalFormatting>
  <pageMargins left="0.511811024" right="0.511811024" top="0.78740157499999996" bottom="0.78740157499999996" header="0.31496062000000002" footer="0.31496062000000002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ENVIAR</vt:lpstr>
      <vt:lpstr>ENVIAR!Area_de_impressao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Aldemar Geraldo da Cruz</dc:creator>
  <cp:lastModifiedBy>Lieize Alves Alcantara Rodrigues</cp:lastModifiedBy>
  <dcterms:created xsi:type="dcterms:W3CDTF">2024-06-06T13:38:57Z</dcterms:created>
  <dcterms:modified xsi:type="dcterms:W3CDTF">2025-04-16T17:34:06Z</dcterms:modified>
</cp:coreProperties>
</file>